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oel Ramirez\Documents\INTRANT\Portal Transparencia\2018\planificacion\POA\"/>
    </mc:Choice>
  </mc:AlternateContent>
  <bookViews>
    <workbookView xWindow="0" yWindow="0" windowWidth="20490" windowHeight="7755" tabRatio="812"/>
  </bookViews>
  <sheets>
    <sheet name="POA 2018" sheetId="3" r:id="rId1"/>
  </sheets>
  <externalReferences>
    <externalReference r:id="rId2"/>
    <externalReference r:id="rId3"/>
  </externalReferences>
  <calcPr calcId="152511"/>
</workbook>
</file>

<file path=xl/calcChain.xml><?xml version="1.0" encoding="utf-8"?>
<calcChain xmlns="http://schemas.openxmlformats.org/spreadsheetml/2006/main">
  <c r="L669" i="3" l="1"/>
  <c r="I667" i="3"/>
  <c r="H667" i="3"/>
  <c r="I666" i="3"/>
  <c r="H666" i="3"/>
  <c r="L665" i="3"/>
  <c r="H561" i="3"/>
  <c r="D560" i="3"/>
  <c r="E445" i="3"/>
  <c r="E444" i="3"/>
  <c r="E443" i="3"/>
  <c r="E442" i="3"/>
  <c r="E441" i="3"/>
  <c r="E440" i="3"/>
  <c r="E439" i="3"/>
  <c r="C439" i="3"/>
  <c r="E438" i="3"/>
  <c r="E437" i="3"/>
  <c r="E436" i="3"/>
  <c r="E435" i="3"/>
  <c r="E434" i="3"/>
  <c r="E433" i="3"/>
  <c r="E432" i="3"/>
  <c r="E431" i="3"/>
  <c r="E430" i="3"/>
  <c r="E429" i="3"/>
  <c r="E428" i="3"/>
  <c r="E427" i="3"/>
  <c r="D427" i="3"/>
  <c r="E426" i="3"/>
  <c r="E425" i="3"/>
  <c r="E424" i="3"/>
  <c r="E423" i="3"/>
  <c r="E422" i="3"/>
  <c r="E421" i="3"/>
  <c r="E420" i="3"/>
  <c r="D420" i="3"/>
  <c r="E419" i="3"/>
  <c r="E418" i="3"/>
  <c r="D418" i="3"/>
  <c r="E417" i="3"/>
  <c r="D417" i="3"/>
  <c r="E416" i="3"/>
  <c r="D416" i="3"/>
  <c r="E415" i="3"/>
  <c r="D415" i="3"/>
  <c r="E414" i="3"/>
  <c r="D414" i="3"/>
  <c r="E413" i="3"/>
  <c r="E412" i="3"/>
  <c r="E411" i="3"/>
  <c r="E410" i="3"/>
  <c r="E409" i="3"/>
  <c r="E408" i="3"/>
  <c r="E407" i="3"/>
  <c r="E406" i="3"/>
  <c r="E405" i="3"/>
  <c r="E404" i="3"/>
  <c r="M403" i="3"/>
  <c r="E403" i="3"/>
  <c r="E402" i="3"/>
  <c r="E401" i="3"/>
  <c r="E400" i="3"/>
  <c r="E399" i="3"/>
  <c r="E398" i="3"/>
  <c r="E397" i="3"/>
  <c r="E396" i="3"/>
  <c r="E395" i="3"/>
  <c r="E394" i="3"/>
  <c r="E393" i="3"/>
  <c r="E392" i="3"/>
  <c r="E391" i="3"/>
  <c r="E390" i="3"/>
  <c r="E389" i="3"/>
  <c r="E388" i="3"/>
  <c r="E387" i="3"/>
  <c r="E386" i="3"/>
  <c r="E385" i="3"/>
  <c r="L384" i="3"/>
  <c r="L397" i="3" s="1"/>
  <c r="L403" i="3" s="1"/>
  <c r="L408" i="3" s="1"/>
  <c r="L417" i="3" s="1"/>
  <c r="L425" i="3" s="1"/>
  <c r="L430" i="3" s="1"/>
  <c r="L438" i="3" s="1"/>
  <c r="K384" i="3"/>
  <c r="K397" i="3" s="1"/>
  <c r="K403" i="3" s="1"/>
  <c r="K408" i="3" s="1"/>
  <c r="K417" i="3" s="1"/>
  <c r="K425" i="3" s="1"/>
  <c r="K430" i="3" s="1"/>
  <c r="K438" i="3" s="1"/>
  <c r="E384" i="3"/>
  <c r="E255" i="3"/>
  <c r="E253" i="3"/>
  <c r="E252" i="3"/>
  <c r="E251" i="3"/>
  <c r="E250" i="3"/>
  <c r="E249" i="3"/>
  <c r="E248" i="3"/>
  <c r="E247" i="3"/>
  <c r="E239" i="3"/>
  <c r="E238" i="3"/>
  <c r="E237" i="3"/>
  <c r="E234" i="3"/>
</calcChain>
</file>

<file path=xl/comments1.xml><?xml version="1.0" encoding="utf-8"?>
<comments xmlns="http://schemas.openxmlformats.org/spreadsheetml/2006/main">
  <authors>
    <author>carlosp</author>
  </authors>
  <commentList>
    <comment ref="E681" authorId="0" shapeId="0">
      <text>
        <r>
          <rPr>
            <b/>
            <sz val="8"/>
            <color indexed="81"/>
            <rFont val="Tahoma"/>
            <family val="2"/>
          </rPr>
          <t>carlosp:</t>
        </r>
        <r>
          <rPr>
            <sz val="8"/>
            <color indexed="81"/>
            <rFont val="Tahoma"/>
            <family val="2"/>
          </rPr>
          <t xml:space="preserve">
NO DEFINIDA</t>
        </r>
      </text>
    </comment>
    <comment ref="H689" authorId="0" shapeId="0">
      <text>
        <r>
          <rPr>
            <b/>
            <sz val="8"/>
            <color indexed="81"/>
            <rFont val="Tahoma"/>
            <family val="2"/>
          </rPr>
          <t>carlosp:</t>
        </r>
        <r>
          <rPr>
            <sz val="8"/>
            <color indexed="81"/>
            <rFont val="Tahoma"/>
            <family val="2"/>
          </rPr>
          <t xml:space="preserve">
Necesitamos el Periodo de Feb, A Mayo para capacitar a los facilitadores en esa area.</t>
        </r>
      </text>
    </comment>
  </commentList>
</comments>
</file>

<file path=xl/sharedStrings.xml><?xml version="1.0" encoding="utf-8"?>
<sst xmlns="http://schemas.openxmlformats.org/spreadsheetml/2006/main" count="2481" uniqueCount="1699">
  <si>
    <t>PROGRAMA</t>
  </si>
  <si>
    <t>Actividad</t>
  </si>
  <si>
    <t>PRODUCTO/ RESULTADO INSTITUCIONAL</t>
  </si>
  <si>
    <t>TAREAS/ACTIVIDADES</t>
  </si>
  <si>
    <t>RESPONSABLE (Departamento)</t>
  </si>
  <si>
    <t>UNIDAD DE MEDIDA/ INDICADOR</t>
  </si>
  <si>
    <t>META PROGRAMADA 2018</t>
  </si>
  <si>
    <t>PLAZO</t>
  </si>
  <si>
    <t xml:space="preserve">MEDIOS DE VERIFICACIÓN </t>
  </si>
  <si>
    <t>Enlace al Plan Estratégico 2017-2020</t>
  </si>
  <si>
    <t>T1</t>
  </si>
  <si>
    <t>T2</t>
  </si>
  <si>
    <t>T3</t>
  </si>
  <si>
    <t>T4</t>
  </si>
  <si>
    <t>Eje</t>
  </si>
  <si>
    <t>Objetivo</t>
  </si>
  <si>
    <t xml:space="preserve">Línea de Acción </t>
  </si>
  <si>
    <t>Dirección de Transporte de Carga - ENEVIAL - Compras y contrataciones</t>
  </si>
  <si>
    <t>Proceso de contratación terminado</t>
  </si>
  <si>
    <t>Aprobacion de la Direccion Ejecutiva</t>
  </si>
  <si>
    <t>1.7.34 Formalizacion de operadores de carga con capacitacion y promocion de empresas operadoras de transporte de carga</t>
  </si>
  <si>
    <t>Dirección Ejecutiva-Dirección de Transporte de Carga - ENEVIAL</t>
  </si>
  <si>
    <t>Minuta y fotos</t>
  </si>
  <si>
    <t>Dirección de Transporte de Carga - ENEVIAL</t>
  </si>
  <si>
    <t>% de avance de programas de capacitaciòn diseñados</t>
  </si>
  <si>
    <t xml:space="preserve">Minuta </t>
  </si>
  <si>
    <t>ENEVIAL</t>
  </si>
  <si>
    <t>% de avance de diseño de perfiles de facilitadores</t>
  </si>
  <si>
    <t>Aprobacion de la DTC</t>
  </si>
  <si>
    <t>% de avance de programacion y logistica de los cursos</t>
  </si>
  <si>
    <t>Minuta</t>
  </si>
  <si>
    <t>Dirección de Transporte de Carga</t>
  </si>
  <si>
    <t>Programa diseñado</t>
  </si>
  <si>
    <t>Aprobacion DTC</t>
  </si>
  <si>
    <t>% de avance de diseño de pemsum y calendarios</t>
  </si>
  <si>
    <t>% de avance de diseño de modelo de evaluacion</t>
  </si>
  <si>
    <t>% de involucrados con los que ha sido socializado</t>
  </si>
  <si>
    <t>% de capacitadores seleccionados</t>
  </si>
  <si>
    <t>% de avance de trabajos</t>
  </si>
  <si>
    <t>Definir programa de formación</t>
  </si>
  <si>
    <t>% de avance en definiciòn y diseño de programa final</t>
  </si>
  <si>
    <t>Imparticion de cursos a empresarios y conductores de transporte de carga</t>
  </si>
  <si>
    <t xml:space="preserve">% de capacitados </t>
  </si>
  <si>
    <t>Número de formados</t>
  </si>
  <si>
    <t>Jerarquización de la infraestructura vial y regulación de su uso para el transporte de carga- Planificación la jerarquía vial</t>
  </si>
  <si>
    <t>Dirección Ejecutiva-Dirección de Transporte de Carga- Dirección de Movilidad- compras y Contrataciones</t>
  </si>
  <si>
    <t>1.7.28 Mejorar la regulacion y gestion de la infraestructura menor para el transporte de carga con regulacion en zonas de carga y descarga</t>
  </si>
  <si>
    <t>MOPC- Direccion de Movilidad INTRANT</t>
  </si>
  <si>
    <t>Rutas hábiles para vehículos de carga según dimensiones, pesos y medidas definidas</t>
  </si>
  <si>
    <t>Direccion de Movilidad INTRANT-Direccion de Transporte de Carga-Departamento de Normas y Reglamentos</t>
  </si>
  <si>
    <t>Reglamentación de transito de carga según la categoría de la vía aprobada y en funcionamiento</t>
  </si>
  <si>
    <t>Direcci[on Ejecutiva-Direccion de Movilidad INTRANT-Direccion de Transporte de Carga-Departamento de Normas y Reglamentos</t>
  </si>
  <si>
    <t>Direccion Ejecutiva</t>
  </si>
  <si>
    <t>Cantidad de camiones circulando</t>
  </si>
  <si>
    <t>Regulación de zonas de carga y descarga 
Primera etapa: Santo Domingo, Distrito Nacional y Santiago
Segunda etapa: Resto del país</t>
  </si>
  <si>
    <t>Dirección de Movilidad-Dirección de Transporte de Carga</t>
  </si>
  <si>
    <t>Cantidad de lugares identificados</t>
  </si>
  <si>
    <t>Planos de carga y descargas urbanos y rurales</t>
  </si>
  <si>
    <t>Cantidad de espacio por operador</t>
  </si>
  <si>
    <t>Dirección Ejecutiva-Dirección de Transporte de Carga - Direccion de Movilidad</t>
  </si>
  <si>
    <t>Reglamentacion aprobada y en operaciòn</t>
  </si>
  <si>
    <t>Cantidad de permisos</t>
  </si>
  <si>
    <t xml:space="preserve">Establecer los Términos de Referencias (TDR) </t>
  </si>
  <si>
    <t>Dirección de Transporte de Carga - Direccion de Movilidad- Compras y contrataciones</t>
  </si>
  <si>
    <t>1.7.38 Planificaciòn y regulacion de la red de abastecimiento de mercados coordinacion de</t>
  </si>
  <si>
    <t>Socializar TDR con MIC, Competitividad, MIMARENA y Alcaldías</t>
  </si>
  <si>
    <t>Direccion de Recursos Humanos</t>
  </si>
  <si>
    <t>Dirección de Transporte de Carga - Direccion de Movilidad</t>
  </si>
  <si>
    <t>Documento preliminar de informacion existente elaborado</t>
  </si>
  <si>
    <t>Informes de avance de resultados</t>
  </si>
  <si>
    <t>Cadenas logísticas de la carga nacional definidas</t>
  </si>
  <si>
    <t>Cant vehiculos por tipo y clase de de servicio</t>
  </si>
  <si>
    <t>Matriz O/D</t>
  </si>
  <si>
    <t>Cant de vhiculos, Clasificados por jerarquia</t>
  </si>
  <si>
    <t>Mapas regionales</t>
  </si>
  <si>
    <t>1.7.35 planificacion y regulacion de zonas de accesos a puertos y aeropuertos con plan parcial de ordenamiento del transito en zona de acceso a puertos y aeropuertos</t>
  </si>
  <si>
    <t>Mapas de zonas y cantidades</t>
  </si>
  <si>
    <t>Planos viales de accesos a puertos y aeropuertos</t>
  </si>
  <si>
    <t>Aprobacion MOPC</t>
  </si>
  <si>
    <t>1.7.40 Regulaciòn de estandares</t>
  </si>
  <si>
    <t>mapa de emisiones (Ton de CO2/zona)</t>
  </si>
  <si>
    <t>Cant de camiones por area</t>
  </si>
  <si>
    <t>1.7.36 Creaciòn de la bolsa de transporte de carga para promociòn de libre mercado</t>
  </si>
  <si>
    <t>Cantde carga (ton/camion-año)</t>
  </si>
  <si>
    <t>Creacion y captura de datos para registro de operadores y generadores de carga a escala nacional</t>
  </si>
  <si>
    <t>Registro de operadores y generadores de carga creado y en operaciòn</t>
  </si>
  <si>
    <t>cant de camiones registrados</t>
  </si>
  <si>
    <t>Portal web de la bolsa de transporte de carga creado y en funcionamiento.</t>
  </si>
  <si>
    <t>aprobacion DTC</t>
  </si>
  <si>
    <t>RD$/ton por pais de LAC</t>
  </si>
  <si>
    <t>Ahorro (RD$/camion)</t>
  </si>
  <si>
    <t xml:space="preserve">Regulación de pesos de vehículos de carga a traves de la Implementación de estaciones de pesaje dinámico en puertos, aeropuertos y peaje de acceso a la ciudad. </t>
  </si>
  <si>
    <t>1.7.32 Mejorar los niveles de control de la circulaciòn de vehiculos pesados, regulando los pesos, dimensiones, medidas, regulaciòn de estandares de emisiones y ruido de vehiculos de transporte de carga.</t>
  </si>
  <si>
    <t>Acuerdo de colaboraciòn firmado</t>
  </si>
  <si>
    <t>Plan de trabajo elaborado</t>
  </si>
  <si>
    <t>INDOCAL-Direccion de Transporte de Carga</t>
  </si>
  <si>
    <t>Normas Tecnicas publicadas</t>
  </si>
  <si>
    <t>1.7.41 Regulaciòn de pesos de vehiculos de carga con la implementaciòn de estaciones de pesaje dinamico en puertos, aeropuertos y peaje de acceso a la ciudad</t>
  </si>
  <si>
    <t>Estaciones de pesaje instaladas y en operaciòn</t>
  </si>
  <si>
    <t>Cantidad de puntos establecidos</t>
  </si>
  <si>
    <t>Dirección Ejecutiva-Dirección de Transporte de Carga</t>
  </si>
  <si>
    <t>% de puntos instalados respecto a estblecidos</t>
  </si>
  <si>
    <t>Sensibilización de la población en Movilidad, Seguridad y Educación Vial generando un cambio de conductas asociadas a la Movilidad,  con la participación ciudadana, en el proceso de transformación de la movilidad terrestre hacia una condición de mayor integración, eficiencia y adecuada atención de las necesidades de la población.</t>
  </si>
  <si>
    <t>Planificación  Diseño de la movilidad terrestre incorporando elementos innovadores en  su diseño y rediseño.</t>
  </si>
  <si>
    <t>Mejoramiento de las condiciones de seguridad de la vías con la integraciónes de Transporte: Automóvil-Metro, Autobús-Metro, Automóvil-Metro y del transporte publico vía tarifa.</t>
  </si>
  <si>
    <t>Desarrollo de Capacidades del Sector</t>
  </si>
  <si>
    <t xml:space="preserve">Componente </t>
  </si>
  <si>
    <t>Propósito</t>
  </si>
  <si>
    <t>Resultados Esperados</t>
  </si>
  <si>
    <t>Una Respuesta Oportuna de Consulta sobre Datos de Estadística Seguridad Vial RD.</t>
  </si>
  <si>
    <t>Preparación de plan anual de respuesta a inquietudes al ciudadano</t>
  </si>
  <si>
    <t>Gestión de Planes de Movilidad y Estudios y Evaluación</t>
  </si>
  <si>
    <t>Plan elaborado</t>
  </si>
  <si>
    <t>Lista de Consultas, Cantidad de Respuestas, Visita en Pagina INTRANT, Visita a cuentas en Redes Sociales</t>
  </si>
  <si>
    <t>Diseño y Planificación</t>
  </si>
  <si>
    <t>1.1 Mejorar la calidad de vida de los ciudadanos a través del Diseño y Planificación de  un servicio de transporte público Innovador y con altos estándares de calidad</t>
  </si>
  <si>
    <t>1.1.2 Creación de centro de atención al ciudadano vía telefónica ( call center) y digital (web y redes sociales) integrando inteligencia a los datos de las interacciones con los usuarios del servicio y el sector en general.</t>
  </si>
  <si>
    <t xml:space="preserve">Ciudadanos informados sobre Datos Estadísticos de Seguridad Vial y Movilidad de RD </t>
  </si>
  <si>
    <t>Formularios de respuesta digital y físicos</t>
  </si>
  <si>
    <t>Solicitudes de información contestadas</t>
  </si>
  <si>
    <t>Reuniones periódicas con áreas internas competentes</t>
  </si>
  <si>
    <t>Coordinación y Participación</t>
  </si>
  <si>
    <t>Reuniones realizadas</t>
  </si>
  <si>
    <t xml:space="preserve">Creación de cuenta en redes sociales; Twitter, Instagram y Página  Facebook del Observatorio enlazados con el INTRANT </t>
  </si>
  <si>
    <t>Seguidores de la redes del Observatorio</t>
  </si>
  <si>
    <t>Creación de plataforma de datos abiertos de seguridad vial y movilidad</t>
  </si>
  <si>
    <t>Estadística y Registro</t>
  </si>
  <si>
    <t>Modulo de datos abiertos operando</t>
  </si>
  <si>
    <t>UNA PLATAFORMA TECNOLÓGICA INTERINSTITUCIONAL DE DATOS DE SEGURIDAD VIAL</t>
  </si>
  <si>
    <t>Encuentro de Socialización con Incumbentes y representantes del 911</t>
  </si>
  <si>
    <t>Actas de Reuniones</t>
  </si>
  <si>
    <t>Registro asistencia reuniones, informes y fotos</t>
  </si>
  <si>
    <t xml:space="preserve">1.8 Información confiable sobre Movilidad Segura a través de Observatorio de Seguridad Vial </t>
  </si>
  <si>
    <t>1.6 Integrar y fortalecer las herramientas e instrumentos para resguardar la seguridad de los ciudadanos</t>
  </si>
  <si>
    <t>1.6.3 Promover la ampliación de la cobertura del Sistema Nacional de Emergencias y Seguridad 911.</t>
  </si>
  <si>
    <t>Integración del 911 como fuente secundaria de satos de siniestro de transito</t>
  </si>
  <si>
    <t>Evaluación de las fuentes, los sistemas y la calidad de los datos.</t>
  </si>
  <si>
    <t>Estadísticas y Registro, Estudios y Evaluación y Gestión de Planes de Movilidad</t>
  </si>
  <si>
    <t>Plataforma tecnológica creada</t>
  </si>
  <si>
    <t xml:space="preserve">Sistema informático creado, registro de reuniones, informes, comunicaciones internas y externas, fotos y talleres </t>
  </si>
  <si>
    <t>1.8  Producir información confiable sobre la seguridad vial, a través de la integración de todas las instituciones en una plataforma común que garantice la estandarización, accesibilidad y difusión de la misma, y se convierta en una herramienta efectiva para la toma de decisiones, a través de las funciones del Observatorio Nacional de Seguridad Vial, creado en la ley 63-17.</t>
  </si>
  <si>
    <t>1.8.1 Creación de infraestructura de análisis de datos, desde la colección de los datos hasta la generación y publicación de los mismos, asegurando la calidad de la información estadística de movilidad del país.</t>
  </si>
  <si>
    <t>Fuentes Primarias de Datos fortalecidas y brindando informaciones oportuna para análisis y sistematización</t>
  </si>
  <si>
    <t>Creación de un grupo de trabajo interinstitucional.</t>
  </si>
  <si>
    <t>Acompañamiento para mejorar la calidad de los datos y el desempeño de los sistemas de datos de accidentes de tránsito que se basan principalmente en datos policiales</t>
  </si>
  <si>
    <t xml:space="preserve"> Estadística y Registro</t>
  </si>
  <si>
    <t>Contribuir a la mejorar los datos sobre traumatismos por accidentes de tránsito basados en registros de establecimientos de salud</t>
  </si>
  <si>
    <t>Promover la mejorar el sistema de registro civil, y en particular del registro de defunciones.</t>
  </si>
  <si>
    <t>Colaborar con expertos en salud pública y seguridad vial de una instituciones académicas para combinar las fuentes de datos existentes y generar estimaciones más exactas de la magnitud y el impacto de los accidentes de tránsito</t>
  </si>
  <si>
    <t>Desarrollar e Implementar junto con la Oficina Nacional de Estadística (ONE) un Sistema Informático de Datos Estadísticos para crear el Registro Único de Antecedentes de Tránsito y Transporte</t>
  </si>
  <si>
    <t>1.8.6 Mejora en la calidad de la data y coordinación de acciones interinstitucionales a través de la unificación de las informaciones relativas a la movilidad desde el Observatorio Nacional como ente central nacional para informaciones relativas al sector  de la Movilidad</t>
  </si>
  <si>
    <t>Desarrollar junto con la Oficina Nacional de Estadística (ONE) el proceso de alimentación de datos y análisis estadísticos sobre la Seguridad Vial</t>
  </si>
  <si>
    <t>Aplicar junto con la Oficina Nacional de Estadística (ONE) el Sistema de Referenciación Geoespacial en Gestión de Tránsito y Reporte de Accidentes</t>
  </si>
  <si>
    <t>Gestionar con la Oficina Nacional de Estadística (ONE) la integración del Módulo de Seguridad Vial en Encuesta ENHOGAR, incluyendo valoración de actitudes, creencias y prácticas en relación al tema.</t>
  </si>
  <si>
    <t>Diseño de la plataforma informática de estadísticas de seguridad vial.</t>
  </si>
  <si>
    <t>Integración de Recursos Tecnológicos</t>
  </si>
  <si>
    <t xml:space="preserve">1.8.3 Integración de recursos tecnológicos para mejorar la seguridad de los ciudadanos con la creación de  centro de información del Observatorio Nacional de Seguridad Vial, para apoyar los procesos de mejoramiento de la movilidad terrestre. </t>
  </si>
  <si>
    <t>Implementación del sistema plataforma informática de estadísticas de seguridad vial.</t>
  </si>
  <si>
    <t>Capacitación a usuarios del sistema.</t>
  </si>
  <si>
    <t>SISTEMA INTEGRADO DE MOVILIDAD</t>
  </si>
  <si>
    <t>Análisis de toda la data generada en materia de movilidad por parte del Estado Dominicano</t>
  </si>
  <si>
    <t>Sistema informático creado</t>
  </si>
  <si>
    <t>Sistema informático, registro de asistencia a reuniones, comunicaciones, bases de datos, fotos e informes.</t>
  </si>
  <si>
    <t>1.8.2 Creación de Geo-Nodo único para datos de movilidad en la Republica Dominicana</t>
  </si>
  <si>
    <t>Geo-nodo único de datos de Seguridad Vial de RD</t>
  </si>
  <si>
    <t xml:space="preserve">Elaboración de un plan de priorización de la data </t>
  </si>
  <si>
    <t>Creación Geo-Nodo único para datos de movilidad.</t>
  </si>
  <si>
    <t>Diseño del sistema integrado de movilidad.</t>
  </si>
  <si>
    <t>Implementación del sistema de movilidad.</t>
  </si>
  <si>
    <t>Encuestas de medición del PENSV y sus procesos evolutivos, y otro tipo de estudios que permitan validar resultados de indicadores</t>
  </si>
  <si>
    <t>Construcción de catálogo de subindicadores del PENSV.</t>
  </si>
  <si>
    <t>Estudios y Evaluación</t>
  </si>
  <si>
    <t>Encuestas realizadas</t>
  </si>
  <si>
    <t>Encuestas, informes, estudios, informes y bases de datos</t>
  </si>
  <si>
    <t>1.8.5 Implantación de unidad operativa de análisis y explotación de datos de movilidad urbana.</t>
  </si>
  <si>
    <t>2 Encuestas de Mediciones  sobre el PENSV</t>
  </si>
  <si>
    <t>Construcción del plan anual de encuestas y estudios.</t>
  </si>
  <si>
    <t>Elaboración metologías y formularios de en cuentas de medición.</t>
  </si>
  <si>
    <t>Realización de encuestas y estudios.</t>
  </si>
  <si>
    <t>Publicación de resultados de encuestas y estudios.</t>
  </si>
  <si>
    <t>Un modelo comunicacional atractivo en relación al PNSV y todos los contenidos asociados a la seguridad vial o que apoyan su implementación, que se encuentre sustentado fundamentalmente en las redes sociales</t>
  </si>
  <si>
    <t>Creación de comisión de trabajo</t>
  </si>
  <si>
    <t>Modelo comunicacional elaborado</t>
  </si>
  <si>
    <t>Informes, registro de asistencia a reuniones y modelo comunicacional aprobado</t>
  </si>
  <si>
    <t>Un Comité de trabajo activo e interactuando facilitando fluidez de Instituciones Fuentes Primarias  de Data</t>
  </si>
  <si>
    <t>Elaboración del borrador de modelo comunicacional para el PENSV.</t>
  </si>
  <si>
    <t>Gestión de aprobación del modelo.</t>
  </si>
  <si>
    <t>Implementación y socialización del modelo.</t>
  </si>
  <si>
    <t>Boletín cuatrimestral impreso y digital para informar a la sociedad de los avances y resultados del PNSV de cara a sus objetivos</t>
  </si>
  <si>
    <t>Selección y procesamiento de la data.</t>
  </si>
  <si>
    <t>Boletín elaborado</t>
  </si>
  <si>
    <t>Boletines elaborados y publicaciones</t>
  </si>
  <si>
    <t>4 Boletines sobre seguridad vial digital y 100 ejemplares físicos</t>
  </si>
  <si>
    <t>Diseño del boletín</t>
  </si>
  <si>
    <t>Gestión de aprobación del boletín</t>
  </si>
  <si>
    <t>Publicación y difusión del boletín</t>
  </si>
  <si>
    <t>Informe anual de resultados de los indicadores de desempeño del PNSV</t>
  </si>
  <si>
    <t>Preparación del borrador de informe.</t>
  </si>
  <si>
    <t>Estadísticas y Registro, y Estudios y Evaluación</t>
  </si>
  <si>
    <t>Informe preparado</t>
  </si>
  <si>
    <t>Informes, publicaciones y registro de ruedas prensa</t>
  </si>
  <si>
    <t>Un informe Anual de Datos de Seguridad Vial RD</t>
  </si>
  <si>
    <t>Socialización del borrador don las áreas internas competentes</t>
  </si>
  <si>
    <t>Investigaciones especiales seguridad vial y movilidad</t>
  </si>
  <si>
    <t>Identificación y priorización de necesidades de investigación en seguridad vial y movilidad.</t>
  </si>
  <si>
    <t>Investigaciones realizadas</t>
  </si>
  <si>
    <t>Estudios, publicaciones, levantamientos de información, encuestas, fotos y vídeos</t>
  </si>
  <si>
    <t xml:space="preserve">Propuestas y asesorías de instituciones </t>
  </si>
  <si>
    <t>Elaboración de un plan de investigaciones especiales priorizadas en materia de seguridad vial y movilidad.</t>
  </si>
  <si>
    <t>Ejecución de investigaciones planificadas</t>
  </si>
  <si>
    <t>Publicación y socialización de resultados obtenidos</t>
  </si>
  <si>
    <t>Diseño de planes e iniciativas de Seguridad Vial y Movilidad</t>
  </si>
  <si>
    <t>Inteligencia de datos estadísticos de seguridad vial y movilidad</t>
  </si>
  <si>
    <t>Gestión de Planes de Movilidad</t>
  </si>
  <si>
    <t>Propuestas presentadas</t>
  </si>
  <si>
    <t>Documento de propuestas, planes, proyectos e iniciativas, registro de asistencia a reuniones, informes y comunicaciones externas e internas</t>
  </si>
  <si>
    <t>Elaboración de propuestas de planes, proyectos e iniciativas de seguridad vial y movilidad.</t>
  </si>
  <si>
    <t>Evaluación de políticas, planes, proyectos e iniciativas de seguridad vial y movilidad.</t>
  </si>
  <si>
    <t>Socialización de propuestas de planes, proyectos e iniciativas de seguridad vial y movilidad.</t>
  </si>
  <si>
    <t>Gestión de alianzas y recursos alternativos para la implementación de planes, proyectos e iniciativas de en materia de seguridad vial y movilidad</t>
  </si>
  <si>
    <t>Identificación de aliados potenciales</t>
  </si>
  <si>
    <t>Convenios y alianzas concertados</t>
  </si>
  <si>
    <t>Documentos de convenios y alianzas elaborados, fotos, publicaciones, registro asistencia a reuniones y talleres</t>
  </si>
  <si>
    <t>1.8.4 "Promover la integración de las diferentes unidades operativas relacionadas con la Seguridad Vial.</t>
  </si>
  <si>
    <t>Una Base de datos de instituciones vinculadas al trabajo de mejora de seguridad vial.</t>
  </si>
  <si>
    <t>Priorización de fuentes alternativas de recursos para seguridad vial y movilidad</t>
  </si>
  <si>
    <t>1.8.7 Establecimiento de Alianzas Estratégicas con las instituciones locales e internacionales en torno a los datos de seguridad y siniestros viales.</t>
  </si>
  <si>
    <t>Identificados fuentes de financiamiento para planes de Movilidad</t>
  </si>
  <si>
    <t>Investigación de buenas prácticas locales e internacionales en materia de seguridad vial y movilidad</t>
  </si>
  <si>
    <t>Elaboración de propuestas de convenios de cooperación para la implementación de planes, proyectos e iniciativas de seguridad vial y movilidad.</t>
  </si>
  <si>
    <t>Observatorio Permanente de Seguridad Vial estructurado y en Funcionamiento.</t>
  </si>
  <si>
    <t>Colocar Organigrama de Observatorio en Lugar Visible y ejecutar manual de funciones, Misión, Visión y Valores del OPSV</t>
  </si>
  <si>
    <t>Organigrama creado</t>
  </si>
  <si>
    <t>Mural ilustrativo y Pagina Web institucional</t>
  </si>
  <si>
    <t>Desarrollo Organizacional</t>
  </si>
  <si>
    <t>Garantizar una adecuada planificación institucional, conformando las Estructuras Organizacionales en la institución e incorporando herramientas de calidad para la mejora continua de los procesos, sistemas y las personas, facilitando así el logro de los objetivos de la Institución.</t>
  </si>
  <si>
    <t>4.12.1 Crear Estructura Organizacional del Observatorio Permanente de seguridad Vial para garantizar la vigilancia y la mejora continua de las acciones del sistema</t>
  </si>
  <si>
    <t>Un OPSV Estructurado y fortaleciendo Misión, Visión y Valores</t>
  </si>
  <si>
    <t>Gestionar Un Local apropiado para Instalar el Observatorio Permanente de Seguridad Vial.</t>
  </si>
  <si>
    <t>Dirección</t>
  </si>
  <si>
    <t>Instalaciones nuevas</t>
  </si>
  <si>
    <t>Local OPSV</t>
  </si>
  <si>
    <t>Gestionar de Recursos Necesarios las Instalaciones del Observatorio Permanente de Seguridad Vial.</t>
  </si>
  <si>
    <t>Presupuesto aprobado</t>
  </si>
  <si>
    <t xml:space="preserve">Fotos de Instalación, oficios y solicitudes, requisición de materiales y auditoria de Mobiliarios Observatorio </t>
  </si>
  <si>
    <t>Gestionar Personal Técnico Calificado</t>
  </si>
  <si>
    <t>Personal contratado</t>
  </si>
  <si>
    <t>Oficios tramitados a Recursos Humanos y Copias de Acción de Personal</t>
  </si>
  <si>
    <t>Total</t>
  </si>
  <si>
    <t>Direccion de Licencias de Conducir</t>
  </si>
  <si>
    <t>ACTIVIDAD</t>
  </si>
  <si>
    <t>Licencias</t>
  </si>
  <si>
    <t>Enlace al Plan Estrategico 2017-2020</t>
  </si>
  <si>
    <t xml:space="preserve">Linea de Acción </t>
  </si>
  <si>
    <t xml:space="preserve">1- Expedicion de Licencias de Conducir Vehiculos de Motor y Permisos de Aprendizajes, asi como la renovacion, suspencion y cancelacion de los mismos.    </t>
  </si>
  <si>
    <t>1,1- Permisos de Aprendizajes   Emitidos.</t>
  </si>
  <si>
    <t>Juridica, Dirección, Enevial y DeKolor</t>
  </si>
  <si>
    <t>Cantidad de carnet de aprendizajes</t>
  </si>
  <si>
    <t>Recibos de pago impuesto, formularios del servicio y Sistema de Gestion Licencias</t>
  </si>
  <si>
    <t xml:space="preserve">Emision de Licencias de Conducir  </t>
  </si>
  <si>
    <t>Definir los criterios de evaluacion y las modificaciones necesarias en el punto de vista de la seguridad vial, para actualizar las reglas y condiciones en la formacion academicas y realizacion de los examenes de evaluacion fisica, de conocimientos teoricos y practicos que deberan cumplir los aspirantes a obtener, renovar o cambiar de categorias en las licencias de conduccion.</t>
  </si>
  <si>
    <t>Establecer las actividades que se deba desarrollar en el marco de las obligaciones que sean encomendadas</t>
  </si>
  <si>
    <t>Mejorar la seguridad vial, en el cumplimiento de las medidas establecidas para modificar las condiciones actuales y experiencia en la conduccion necesarias para la obtencion de licencias para conducir vehiculos de motor, como forma de evitar los riesgos y reglamentar y organizar las pruebas que deben superar los aspirantes a obtener una licencia de conducir, de manera que demuestren que estan preparados para hacerlo con seguridad.</t>
  </si>
  <si>
    <t>1,2- Licencias de Conducir Motocicletas Categoria (01) Emitidas.</t>
  </si>
  <si>
    <t>DeKolor, Dirección y Enevial</t>
  </si>
  <si>
    <t xml:space="preserve">Cantidad de licencias de motocicletas </t>
  </si>
  <si>
    <t>1,3- Licencias de Conducir Categoria (02) Emitidas.</t>
  </si>
  <si>
    <t>Direccion de Licencias Dekolor</t>
  </si>
  <si>
    <t xml:space="preserve">Cantidad de licencias categoria (02)   </t>
  </si>
  <si>
    <t>1,4- Licencias de Conducir Especial Categoria (05) Emitidas.</t>
  </si>
  <si>
    <t>Direccion de Licencias, DeKolor</t>
  </si>
  <si>
    <t xml:space="preserve">Cantidad de licencias categoria (05)   </t>
  </si>
  <si>
    <t xml:space="preserve">Recibos de pago  carta de solicitud, del servicio, formulario y sistema de Gestion de Licencias </t>
  </si>
  <si>
    <t xml:space="preserve">1,5- Licencias de Conducir Renovadas. </t>
  </si>
  <si>
    <t>Cantidad de licencias renovadas</t>
  </si>
  <si>
    <t xml:space="preserve">Recibos de pago impuesto, formulario del servicio </t>
  </si>
  <si>
    <t>1,6- Licencias de Conducir Extranjera a Dominicana Emitidas.</t>
  </si>
  <si>
    <t>Juridico, Dirección de Licencias, DeKolor</t>
  </si>
  <si>
    <t>Cantidad licencias extranjeras a Dominicano</t>
  </si>
  <si>
    <t xml:space="preserve">Recibos de pago, Formulario del servicio, Sistema de Gestion de Licencias  </t>
  </si>
  <si>
    <t>1,7- Cambios Categorias de Licencias Solicitados</t>
  </si>
  <si>
    <t>Direccion de Licencias, Dekolor</t>
  </si>
  <si>
    <t>Cantidad  cambios de categoria</t>
  </si>
  <si>
    <t xml:space="preserve">Recibos de pago impuesto, formulario del servicio y Sistema de Gestion de Licencias </t>
  </si>
  <si>
    <t>1,8-Licencias A Diplomaticos Emitidas.</t>
  </si>
  <si>
    <t>Juridico, Direccion, Dekolor</t>
  </si>
  <si>
    <t>Cantidad Licencias Diplomaticas</t>
  </si>
  <si>
    <t>Recibos de pago impuesto, solicitud del servicio y formularios</t>
  </si>
  <si>
    <t xml:space="preserve">1,9-Autorizaciones de Licencias Canceladas </t>
  </si>
  <si>
    <t>Juridico, Direccion</t>
  </si>
  <si>
    <t>Cantidad Licencias Canceladas</t>
  </si>
  <si>
    <t>Certificado medico, acta judicial, acta de defunsion</t>
  </si>
  <si>
    <t>1,10-Licencias de Conducir a Policias y Militares Emitidos</t>
  </si>
  <si>
    <t xml:space="preserve">Direccion, DeKolor, Juridico </t>
  </si>
  <si>
    <t>Cantidad Licencias Policias y Militares</t>
  </si>
  <si>
    <t>1,11-Cambios de licencias de Civil a policia Emitidas</t>
  </si>
  <si>
    <t>Cantidad Cambios Civil a Policia</t>
  </si>
  <si>
    <t xml:space="preserve">2- Certificaciones de Licencias de Conducir emitidas, </t>
  </si>
  <si>
    <t>2,1,- Certificaiones para fines de Homolagar solicitadas</t>
  </si>
  <si>
    <t>Unidad de Certificaciones y la Direccion</t>
  </si>
  <si>
    <t>Cantidad Certificaciones homologadas</t>
  </si>
  <si>
    <t>Carta de solicitud, copia de cedula, formulario del servicio y Sistema de Gestion de Licencias</t>
  </si>
  <si>
    <t>2,2- Certificaciones para fines de autenticidad solicitadas</t>
  </si>
  <si>
    <t>Cantidad Certificaciones  autenticidad</t>
  </si>
  <si>
    <t>2,3- Certificaciones para fines de Seguro solicitadas</t>
  </si>
  <si>
    <t>Cantidad Certificaciones seguro</t>
  </si>
  <si>
    <t xml:space="preserve">2,4- Certificaciones para fines de Pencion solicitadas. </t>
  </si>
  <si>
    <t>Cantidad Certificaciones  pencion</t>
  </si>
  <si>
    <t>2,5- Certificaciones para fines de Civil a Militar Solicitadas</t>
  </si>
  <si>
    <t>Cantidad Certificaciones de civil a militar</t>
  </si>
  <si>
    <t>2,6- Certificaciones para fines Judicial solicitadas.</t>
  </si>
  <si>
    <t>Cantidad certificaciones judicial</t>
  </si>
  <si>
    <t>3- Evaluacion Psicofisica</t>
  </si>
  <si>
    <t>3,1,1- Exploracion Medica General y Exploracion Oftalmologica</t>
  </si>
  <si>
    <t xml:space="preserve">Medico General, Medico Oftalmologo </t>
  </si>
  <si>
    <t>Cantidad Evaluaciones</t>
  </si>
  <si>
    <t>Reportes arrojados por  las evaluaciones</t>
  </si>
  <si>
    <t>3,1,2- Exploracion Psicologica y Psicomotoras</t>
  </si>
  <si>
    <t>Medico Psicologo</t>
  </si>
  <si>
    <t>Cantida Evaluaciones</t>
  </si>
  <si>
    <t>Dirección de Seguridad Vial</t>
  </si>
  <si>
    <t>META PROGRAMADA 2017</t>
  </si>
  <si>
    <t>Campañas de comunicación diseñadas y en proceso de producción y ejecución</t>
  </si>
  <si>
    <t>Estrategia de comunicación definida, identificado mensaje y recursos por grupo etario.</t>
  </si>
  <si>
    <t>Seguridad Vial</t>
  </si>
  <si>
    <t>Cantidad de estrategias de comunicación finalizadas</t>
  </si>
  <si>
    <t>Minutas de reuniones para definición de estrategias de comunicación</t>
  </si>
  <si>
    <t>Planificación, Diseño, Innovación y Supervisión de la Movilidad Terrestre</t>
  </si>
  <si>
    <t>Asegurar que el público ha aumentado su conciencia sobre las medidas implementadas de Seguridad Vial</t>
  </si>
  <si>
    <t>Elaborar y desplegar campañas de comunicación que integren y refuercen el concepto de movilidad.</t>
  </si>
  <si>
    <t>Proceso creativo culminado para cada campaña y enviado a la Dirección de Comunicaciones para Producción y difusión</t>
  </si>
  <si>
    <t>Seguridad Vial y Comunicaciones</t>
  </si>
  <si>
    <t>Cantidad de procesos creativos culminados</t>
  </si>
  <si>
    <t xml:space="preserve">Definir, organizar, diseñar e implementar en coordinación con otras instituciones, campañas de concientización destinadas a la prevención de los siniestros de tránsito y a garantizar la seguridad vial, y difundirlas efectivamente a través de Medios de Comunicación y otras vías de publicidad alternativas
</t>
  </si>
  <si>
    <t>Talleres sobre comunicación del mensaje de Seguridad Vial impartidos</t>
  </si>
  <si>
    <t>Contenidos de los talleres a instituciones publicas definidos</t>
  </si>
  <si>
    <t>Cantidad de talleres definidos</t>
  </si>
  <si>
    <t>Agendas de talleres</t>
  </si>
  <si>
    <t>Fortalecer las herramientas o elementos de comunicación sobre las funcionalidades y actores del sistema y el rol que les corresponde desempeñar.</t>
  </si>
  <si>
    <t>Identificados y capacitados instructores de comunicación estrategica de Seguridad Vial</t>
  </si>
  <si>
    <t>Cantidad de instructores identificados y capacitados</t>
  </si>
  <si>
    <t>Instructores capacitados</t>
  </si>
  <si>
    <t>Talleres a instituciones publicas impartidos</t>
  </si>
  <si>
    <t>Cantidad de talleres impartidos</t>
  </si>
  <si>
    <t>Listados de asistencia a talleres/ fotos</t>
  </si>
  <si>
    <t>Reuniones coordinadas y sostenidas con las instituciones publicas que administran la seguridad vial</t>
  </si>
  <si>
    <t>Cantidad de reunones sostenidas</t>
  </si>
  <si>
    <t>Minutas de reuniones</t>
  </si>
  <si>
    <t>Programa de incentivos por cumplimiento de indicadores de seguridad vial diseñado e implementado</t>
  </si>
  <si>
    <t>Definidos los indicadores de seguridad vial a evaluar y su metodo de recolección</t>
  </si>
  <si>
    <t>Indicadores de seguridad vial identificados</t>
  </si>
  <si>
    <t>Lista de indicadores de seguridad vial a evaluar</t>
  </si>
  <si>
    <t>Diseñar y fomentar un programa de Incentivo por cumplimiento de indicadores de seguridad Vial en el ámbito Local (Alcaldías).</t>
  </si>
  <si>
    <t>Implementado el metodo de recolección de información para los indicadores de seguridad vial</t>
  </si>
  <si>
    <t>Seguridad Vial y Relaciones con las Alcaldías</t>
  </si>
  <si>
    <t>Metodo de reclección de informaciones implementado</t>
  </si>
  <si>
    <t>Resultados del metodo de recolección de informaciones</t>
  </si>
  <si>
    <t>Definido paquete de incentivos a aplicar por cumplimiento de indicadores de seguridad vial verificados</t>
  </si>
  <si>
    <t>Paquete de incentivos definido</t>
  </si>
  <si>
    <t>Paquete de incentivos</t>
  </si>
  <si>
    <t>Coordinación de entrega de paquete de incentivos a Alcaldias</t>
  </si>
  <si>
    <t>Paquetes de incentivos aplicados</t>
  </si>
  <si>
    <t>Verificación de aplicación</t>
  </si>
  <si>
    <t>Sistema Nacional de Atención a Emergencias y Seguridad con cobertura  planificada para municipios priorizados</t>
  </si>
  <si>
    <t>Datos de mortalidad y morbilidad recibidos del Observatorio Permanente de Seguridad Vial, por municipio</t>
  </si>
  <si>
    <t>Seguridad Vial y OPSV</t>
  </si>
  <si>
    <t>Datos recibidos</t>
  </si>
  <si>
    <t>Acuse de recibo</t>
  </si>
  <si>
    <t>Promover la ampliación de la cobertura del Sistema Nacional de Emergencias y Seguridad 911.</t>
  </si>
  <si>
    <t>Reunión con el Ministerio de la Presidencia  y representantes del Sistema Nacional de Atención a Emergencias y Seguridad</t>
  </si>
  <si>
    <t>Cantidad de reuniones sostenidas</t>
  </si>
  <si>
    <t>Protocolo de diagnóstico de Seguridad Vial diseañado e implementado en el nivel municipal y provincial.</t>
  </si>
  <si>
    <t>Diseñado protocolo de diagnostico de Seguridad Vial</t>
  </si>
  <si>
    <t>Protocolo</t>
  </si>
  <si>
    <t>Promover la inclusión de programas locales de Seguridad Vial y  de capacitación, dentro de los planes de desarrollo provincial y/o municipal de los gobiernos locales(Alcaldías).</t>
  </si>
  <si>
    <t>Lograda la aprobación en Salas Capitulares del uso del protocolo de Seguridad Vial</t>
  </si>
  <si>
    <t>Resoluciones de Salas Capitulares</t>
  </si>
  <si>
    <t>Resoluciones</t>
  </si>
  <si>
    <t>Promovida la creación y fortalecimientos de las Mesas Locales de Seguridad Vial y Movilidad, a partir de la definición del mapa de Actores locales claves a integrar en las acciones y aplicación del PNSV.</t>
  </si>
  <si>
    <t>Elaborados Mapas de Actores Claves locales por municipio y/o Distritos Municipales</t>
  </si>
  <si>
    <t>Seguridad Vial, Relacion con las Alcaldias</t>
  </si>
  <si>
    <t>Mapas de actores claves</t>
  </si>
  <si>
    <t>Minutas reuniones, mapas de actores claves</t>
  </si>
  <si>
    <t>Creadas Mesas Locales de Seguridad Vial y Movilidad</t>
  </si>
  <si>
    <t>Conformación de Mesas Locales</t>
  </si>
  <si>
    <t>Minutas de reuniones, conformación de mesas locales</t>
  </si>
  <si>
    <t>Promovida la inclusión de Programas Locales de seguridad vial asociados al PNSV dentro de los planes de desarrollo provinciales y/o municipales.</t>
  </si>
  <si>
    <t>Planes de Seguridad Vial Locales elaborados</t>
  </si>
  <si>
    <t>Planes de Seguridad Vial Locales</t>
  </si>
  <si>
    <t>Documentos de Planes de Seguridad Vial</t>
  </si>
  <si>
    <t>Garantizada la inclusión en los Planes de Desarrollo Municipales los Planes de Seguridad Vial Locales.</t>
  </si>
  <si>
    <t>PDM con PSV incluidos</t>
  </si>
  <si>
    <t>Planes de Desarrollo Provincial y Municipal</t>
  </si>
  <si>
    <t>Implementados conforme los lineamientos del PNSV planes específicos para vehículos públicos/ privados</t>
  </si>
  <si>
    <t>Reuniones coordinadas con asociaciones de juntas de vecinos y asociaciones de transportistas.</t>
  </si>
  <si>
    <t>Seguridad Vial y Dirección Transporte de Pasajeros</t>
  </si>
  <si>
    <t>Mejorar las condiciones de seguridad en el transporte de personas por medio de vehículos públicos y privados.</t>
  </si>
  <si>
    <t>Talleres impartidos a asociaciones de juntas de vecinos y asociaciones de transportistas.</t>
  </si>
  <si>
    <t>Seguridad Vial, Enevial y Relaciones Interinstitucionales</t>
  </si>
  <si>
    <t>Cantidad de talleres realizados</t>
  </si>
  <si>
    <t>Fotos y videos de talleres</t>
  </si>
  <si>
    <t>Promovidas las campañas de ´´Conductor designado´´, Limites de velocidad, Consumo responsable de alcohol</t>
  </si>
  <si>
    <t>Campaña de Reducción de siniestros viales</t>
  </si>
  <si>
    <t>Creado el Consejo de Participación Social para la Seguridad Vial y Movilidad, que garantice la integración continua de los sectores involucrados en las decisiones y acciones asociados al PNSV.</t>
  </si>
  <si>
    <t>Reuniones coordinadas con sectores de la sociedad civil a nivel nacional.</t>
  </si>
  <si>
    <t>Minutas reuniones</t>
  </si>
  <si>
    <t>Promover la Participación Ciudadanía y  garantizar el compromiso de la población,  Motivando la integración de la seguridad vial como un componente de la responsabilidad social corporativa.</t>
  </si>
  <si>
    <t xml:space="preserve">Sugeridos los miembros que conformarán el Consejo de Participación Social </t>
  </si>
  <si>
    <t>Lista de miembros CPS sugerida</t>
  </si>
  <si>
    <t>Lista de miembros CPS</t>
  </si>
  <si>
    <t>Pautas presentadas para las líneas de trabajo a seguir en el CPS</t>
  </si>
  <si>
    <t>Reglamento del CPS elaborado</t>
  </si>
  <si>
    <t>Reglamento CPS</t>
  </si>
  <si>
    <t>Seguimiento al Consejo de Participación Social</t>
  </si>
  <si>
    <t>Minutas reuniones CPS/ Resoluciones del CPS</t>
  </si>
  <si>
    <t>Promovida la Participación Ciudadana en las acciones del PNSV y garantizar el compromiso de la población para su implementación.</t>
  </si>
  <si>
    <t>Coordinadas las reuniones con los Alcaldes, Directores Municipales y Presidentes de Juntas de Vecinos</t>
  </si>
  <si>
    <t>Seguridad Vial y Relacion con las Alcaldias</t>
  </si>
  <si>
    <t>Creados los espacios de interacción con la ciudadanía mediante la web del INTRANT</t>
  </si>
  <si>
    <t>Seguridad Vial y Tecnologia</t>
  </si>
  <si>
    <t>Cantidad de espacios creados</t>
  </si>
  <si>
    <t>Espacios creados en web INTRANT</t>
  </si>
  <si>
    <t xml:space="preserve">Talleres coordinados en las diferentes comunidades sobre Seguridad Vial </t>
  </si>
  <si>
    <t>Motivada la integración de la seguridad vial como un componente de la responsabilidad social corporativa.</t>
  </si>
  <si>
    <t>Coordinadas las reuniones con el Ministerio de Trabajo y las diferentes Asociaciones Empresariales</t>
  </si>
  <si>
    <t>Seguridad Vial y Relaciones Interinstitucionales</t>
  </si>
  <si>
    <t>Elaboradas y consensuadas un acuerdo a firmarse entre el Ministerio de Trabajo, Asociaciones Empresariales y el INTRANT</t>
  </si>
  <si>
    <t>Cantidad de acuerdos elaborados</t>
  </si>
  <si>
    <t>Acuerdo firmado</t>
  </si>
  <si>
    <t>Verificada la inclusión de la responsabilidad social corporativa en el Reglamento de planes empresariales de seguridad vial, prevención de accidentes laborales de tránsito a desarrollar por las empresas.</t>
  </si>
  <si>
    <t>Responsabilidad social corporativa incluida en Reglamento PESV</t>
  </si>
  <si>
    <t>Reglamento empresarial de PSV elaborado</t>
  </si>
  <si>
    <t xml:space="preserve">Socializado el Plan Nacional para la Seguridad Vial con los diferentes sectores </t>
  </si>
  <si>
    <t>Coordinados los Planes de Seguridad Vial con las diferentes asociaciones empresariales, Ministerio de Trabajo y MAP</t>
  </si>
  <si>
    <t>Planes de Seguridad Vial elaborados</t>
  </si>
  <si>
    <t>Planes de Seguridad Vial realizados</t>
  </si>
  <si>
    <t>Requerido el desarrollo de Planes de Seguridad Vial, a través del Ministerio de Trabajo a las empresas del sector privado y a través del Ministerio de Administración Pública a las instituciones del Estado.</t>
  </si>
  <si>
    <t>Reglamento socializado con las asociaciones de empresas</t>
  </si>
  <si>
    <t>Seguridad Vial, Relaciones Interinstitucionales</t>
  </si>
  <si>
    <t xml:space="preserve">Establecer políticas para requerir el desarrollo de Planes de Seguridad Vial, a través del Ministerio de Trabajo a las empresas del sector privado y a través del Ministerio de Administración Pública a las instituciones del Estado
</t>
  </si>
  <si>
    <t>Coordinadas las jornadas de talleres con asociaciones de empresas privadas</t>
  </si>
  <si>
    <t>Integradas Herramientas Digitales de Control Social para fiscalización y Sanción de los infractores.</t>
  </si>
  <si>
    <t>Recibidos los datos del OPSV sobre intersecciones con mayor cantidad de infracciones</t>
  </si>
  <si>
    <t>Seguridad Vial, OPSV</t>
  </si>
  <si>
    <t>Informe con Datos</t>
  </si>
  <si>
    <t>Mejoramiento en el respeto a las normas de tránsito por los conductores de vehículos, Integrando herramientas digitales de control social para fiscalización y Sanción de los infractores, además de la realización de operativos de fiscalización  para garantizar el cumplimiento de las normas de tránsito.</t>
  </si>
  <si>
    <t>Levantamiento en campo de condiciones fisicas de las intersecciones realizado</t>
  </si>
  <si>
    <t>Seguridad Vial, Vialidad</t>
  </si>
  <si>
    <t>Lista de intersecciones levantadas</t>
  </si>
  <si>
    <t>Plano de intersecciones</t>
  </si>
  <si>
    <t>Sugeridos distintos modelos de dispositivos para la aplicación de infracciones (aparatos digitales)</t>
  </si>
  <si>
    <t>Seguridad Vial, Vialidad, Relaciones Interinstitucionales</t>
  </si>
  <si>
    <t>Informe con sugerencias realizados</t>
  </si>
  <si>
    <t>Introducción en el Congreso Nacional del proyecto de ley que crea el Fondo Social para siniestros viales ejecutada</t>
  </si>
  <si>
    <t>Información sobre cantidades estimadas de lesionados por año</t>
  </si>
  <si>
    <t>Cantidades de lesionados anuales estiamdos</t>
  </si>
  <si>
    <t>Archivo excel</t>
  </si>
  <si>
    <t>Marco Jurídico de la Movilidad Segura</t>
  </si>
  <si>
    <t>Conformar el Marco Jurídico de la Movilidad Segura</t>
  </si>
  <si>
    <t>Impulsar en el Congreso Nacional y sectores involucrados la creación de un fondo social para siniestros viales que permita la respuesta rápida a las necesidades de atención y rehabilitación de los afectados.</t>
  </si>
  <si>
    <t>Conformación del Marco Jurídico de la Movilidad:  Desarrollar Normas y  Políticas publicas que reglamenten el tránsito y transporte de carga y pasajeros, así como el transporte no motorizado  en coordinación con los principales actores del sistema y en armonía con el medio ambiente y asegurando una mejora en la calidad de vida de los ciudadanos.</t>
  </si>
  <si>
    <t>Fondo consensuado en reuniones con OMS-OPS-PREMAT-MSP-Gabinete Social</t>
  </si>
  <si>
    <t>Diputados/ Senadores sensibilizados con creación del fondo</t>
  </si>
  <si>
    <t>Seguridad Vial y Juridico</t>
  </si>
  <si>
    <t>Seguimiento y apoyo a la introducción del proyecto de ley de creación del fondo</t>
  </si>
  <si>
    <t>Cantidad de Reuniones Sostenidas</t>
  </si>
  <si>
    <t>Vehiculos estatales con desperfectos identificados y servidores publicos identificados para conciensuar</t>
  </si>
  <si>
    <t>Proyecto ITV y cultura de Seguridad Vial en instituciones estatales iniciado</t>
  </si>
  <si>
    <t>Instituciones con ITV y revisión de normas de Seguridad Vial</t>
  </si>
  <si>
    <t>Informes</t>
  </si>
  <si>
    <t>Promover el desarrollo de vías, vehículos y comportamientos más seguros, así como fortalecer los conocimientos y capacidades requeridos para gestionar adecuadamente la seguridad vial en el país y lograr las conductas que permitan el tránsito y transporte seguro de los ciudadanos.</t>
  </si>
  <si>
    <t>Formulación y ejecución de acciones administrativas y operativas conjuntas orientadas por las políticas públicas descritas en el plan estratégico de movilidad.</t>
  </si>
  <si>
    <t>Mejora en la Infraestructura, Urbanismo y Espacios de áreas publicas de la movilidad,  para incrementar la seguridad y movilidad de los peatones y vehículos no motorizados</t>
  </si>
  <si>
    <t>Iniciado proyecto de instalación de cámaras en puntos identificados como inseguros</t>
  </si>
  <si>
    <t>Puntos inseguros identificados con datos del Observatorio Permanente de Seguridad Vial</t>
  </si>
  <si>
    <t>Seguridad Vial y Movilidad Sostenible</t>
  </si>
  <si>
    <t>Lista de puntos inseguros</t>
  </si>
  <si>
    <t>Informe del OPSV</t>
  </si>
  <si>
    <t>Proyecto de instalación de cámaras de video en  puntos de movilidad terrestre previamente identificados como inseguros.</t>
  </si>
  <si>
    <t>Informe con recomendación de instalación de cámaras elaborado</t>
  </si>
  <si>
    <t>Seguridad Vial, Tecnologia y Movilidad Sostenible</t>
  </si>
  <si>
    <t>Recomendaciones de instalación de cámaras</t>
  </si>
  <si>
    <t>Informe</t>
  </si>
  <si>
    <t>Entornos adecuados en paradas OMSA y estaciones METRO</t>
  </si>
  <si>
    <t>Levantamiento de condiciones de aceras en alrededores de paradas OMSA y METRO</t>
  </si>
  <si>
    <t>Cantidad de paradas OMSA y METRO con alrededores levantados</t>
  </si>
  <si>
    <t>Informe de condiciones de aceras en alrededores paradas OMSA y METRO</t>
  </si>
  <si>
    <t>Coordinacion de la adecuación de aceras próximas a  paradas de autobuses, para personas con movilidad reducida, de acuerdo con lo establecido en los artículos 4, 15, 113 y 114 de la Ley No. 5-13 sobre Discapacidad en la República Dominicana.</t>
  </si>
  <si>
    <t>Diseño de mejoras en aceras de alrededores paradas de OMSA y METRO realizado</t>
  </si>
  <si>
    <t>Cantidad de propuestas de mejoras</t>
  </si>
  <si>
    <t>Coordinada la construcción de propuestas presentadas para aceras en alrededores de paradas OMSA y METRO</t>
  </si>
  <si>
    <t>Seguridad Vial, Movilidad Sostenible, Relaciones Interinstitucionales y con las Alcalías</t>
  </si>
  <si>
    <t>Cantidad de propuestas coordinadas para su construcción</t>
  </si>
  <si>
    <t>Minutas de reuniones  con MOPC y Alcaldias</t>
  </si>
  <si>
    <t>Iluminación en entornos de paradas de autobuses recomendada</t>
  </si>
  <si>
    <t>Paradas de autobuses contabilizadas y evaluadas</t>
  </si>
  <si>
    <t>Cantidad de paradas de autobuses evaluadas</t>
  </si>
  <si>
    <t>Informe de evaluación de paradas de autobuses</t>
  </si>
  <si>
    <t>Promover la Instalación de lámparas de iluminación en puntos previamente identificados, cerca de las paradas de autobuses.</t>
  </si>
  <si>
    <t>Lamparas recomendadas de acuerdo a evaluación realizada</t>
  </si>
  <si>
    <t>Informe con recomendació de lamparas</t>
  </si>
  <si>
    <t>Verificado que puntos de ascenso y descenso propuestos cumplen con ley de discapacidad y con criterios de Seguridad Vial</t>
  </si>
  <si>
    <t>Reunión para definición de criterios realizada</t>
  </si>
  <si>
    <t>Reunion Sostenida</t>
  </si>
  <si>
    <t>Definición de espacios específicos para el ascenso y descenso de personas en vehículos privados y se dirigen/vienen hacia/desde el metro, cumpliendo con lo establecido en los artículos 4, 15, 113 y 114 de la Ley No. 5-13 sobre Discapacidad en la República Dominicana.</t>
  </si>
  <si>
    <t>Recepción de la propuesta de Movilidad Sostenibe realizada</t>
  </si>
  <si>
    <t>Cantidad de propuestas recibidaas</t>
  </si>
  <si>
    <t>Verificación del cumplimiento de la ley sobre Discapacidad y de criterios de Seguridad Vial a propuestas de puntos de ascenso y descenso realizada</t>
  </si>
  <si>
    <t>Cantidad de propuestas evaluadas</t>
  </si>
  <si>
    <t>Informe de evaluación</t>
  </si>
  <si>
    <t>Verificado el cumplimiento de la ley de Discapacidad en estaciones de integración autobús-metro</t>
  </si>
  <si>
    <t>Promover la construcción de estaciones de integración autobús-metro según sea definido por los estudios técnicos correspondientes, cumpliendo con lo establecido en los artículos 4, 15, 113 y 114 de la Ley No. 5-13 sobre Discapacidad en la República Dominicana.</t>
  </si>
  <si>
    <t>Dirección Transito y  Vialidad</t>
  </si>
  <si>
    <t>PRODUCTO FINAL/ACTIVIDADES</t>
  </si>
  <si>
    <t>Enlace al Plan Estrategico</t>
  </si>
  <si>
    <t xml:space="preserve">1. Manuales, Normas y Reglamentos revisados, actualizados y/o elaborados </t>
  </si>
  <si>
    <t>Direccion Transito y Vialidad</t>
  </si>
  <si>
    <t>Cantidad actualizaciones</t>
  </si>
  <si>
    <t>Informes digitales e impresos</t>
  </si>
  <si>
    <r>
      <t>1.1</t>
    </r>
    <r>
      <rPr>
        <sz val="11"/>
        <rFont val="Arial"/>
        <family val="2"/>
      </rPr>
      <t xml:space="preserve"> Manual diseño  infraestructura vial</t>
    </r>
  </si>
  <si>
    <t>Direccion / Dpto. Normas</t>
  </si>
  <si>
    <t>cantidad manuales revisados, actualizados y/o elaborados</t>
  </si>
  <si>
    <t>Documentos digitales o impresos</t>
  </si>
  <si>
    <t>1.2 Manual señalización Vial</t>
  </si>
  <si>
    <t xml:space="preserve">Direccion infraestructura/dpto. normas </t>
  </si>
  <si>
    <t>1.3 Manual elementos de seguridad en vias</t>
  </si>
  <si>
    <t>Direccion/ dpto. normas</t>
  </si>
  <si>
    <t>manuales revisados…</t>
  </si>
  <si>
    <t>1.4 Manual sobre control de accesos</t>
  </si>
  <si>
    <t>direccion/dpto. normas</t>
  </si>
  <si>
    <t>manuales actualizados</t>
  </si>
  <si>
    <t>1.5 Reglamentos  sobre publicidad exterior</t>
  </si>
  <si>
    <t>direccion iv/dpto. normas</t>
  </si>
  <si>
    <t>reglamentos actualizados</t>
  </si>
  <si>
    <r>
      <t xml:space="preserve">1.6 </t>
    </r>
    <r>
      <rPr>
        <sz val="11"/>
        <rFont val="Arial"/>
        <family val="2"/>
      </rPr>
      <t>Manual/norma sobre semaforos</t>
    </r>
  </si>
  <si>
    <t>2. Identificados los tramos y/o puntos de mayor concentracion de accidentes</t>
  </si>
  <si>
    <t>Dpto. inspeccion vial</t>
  </si>
  <si>
    <t>cantidad tramos identificados/ provincia</t>
  </si>
  <si>
    <t>10 provincias</t>
  </si>
  <si>
    <t>informes</t>
  </si>
  <si>
    <t>3. Inventariados puntos/tramos de mayor concentracion de accidentes</t>
  </si>
  <si>
    <t>Dpto. Inspeccion vial</t>
  </si>
  <si>
    <t>cantidad tramos y puntos inventariados/ provincia</t>
  </si>
  <si>
    <t>100 puntos/tramos inventariados</t>
  </si>
  <si>
    <t xml:space="preserve">3.1 Identificadas señales horizontales y verticales </t>
  </si>
  <si>
    <t xml:space="preserve">3.2 Identificados elementos de seguridad </t>
  </si>
  <si>
    <t>3.3 Identificado tipo y estado rodadura</t>
  </si>
  <si>
    <t>3.4 Identificados retornos no autorizados</t>
  </si>
  <si>
    <t>Dpto. Inspeccion Vial</t>
  </si>
  <si>
    <t>3.5 Identificados elementos de control de trafico</t>
  </si>
  <si>
    <t>3.6 Identificadas deficiencias elementos control y seguridad</t>
  </si>
  <si>
    <t>3.6 Identificados retornos ilegales en tramos</t>
  </si>
  <si>
    <t>4. Realizado diagnostico puntos/tramos criticos</t>
  </si>
  <si>
    <t>Direccion Infraestructura/Dpto.  Inspeccion vial</t>
  </si>
  <si>
    <t>diagnosticos realizados</t>
  </si>
  <si>
    <t>5. Propuestas medidas para mejoras en la seguridad vial de puntos/tramos criticos</t>
  </si>
  <si>
    <t>Direccion Infraestructura/Dpto. Diseño Señalizacion</t>
  </si>
  <si>
    <t>cantidad puntos/tramos con medidas propuestas</t>
  </si>
  <si>
    <t xml:space="preserve">100 puntos/tramos </t>
  </si>
  <si>
    <t>informes, planos</t>
  </si>
  <si>
    <t xml:space="preserve">5.1 Diseñadas señales horizontales y verticales </t>
  </si>
  <si>
    <t>Dpto. Diseño Señalizacion</t>
  </si>
  <si>
    <t>cantidad puntos/tramos con señales diseñadas</t>
  </si>
  <si>
    <t>5.2 Ubicados elementos de seguridad propuestos</t>
  </si>
  <si>
    <t>cantidad puntos/tramos con elementos ubicados</t>
  </si>
  <si>
    <t>5.3 Definidas otras medidas propuestas para mejoras seguridad vial</t>
  </si>
  <si>
    <t>Direccion Infraestructura/ Dpto. Inspeccion Vial</t>
  </si>
  <si>
    <t>5.4 Socializacion con Direccion Tecnica de Seguridad Vial medidas propuestas</t>
  </si>
  <si>
    <t>Direccion Infraestructura</t>
  </si>
  <si>
    <t>5.3 Solicitado al MOPC/Alcaldias implementacion medidas propuestas</t>
  </si>
  <si>
    <t>6. Supervisadas medidas de seguridad implementadas. Señalizacion, semaforos, barreras…</t>
  </si>
  <si>
    <t>Dpto. Supervision</t>
  </si>
  <si>
    <t>cantidad puntos/tramos supervisados</t>
  </si>
  <si>
    <t>50 tramos/puntos en 10 provincias</t>
  </si>
  <si>
    <t>7. Supervisados nuevos elementos de control de transito y publicidad exterior colocados por MOPC/alcaldias</t>
  </si>
  <si>
    <t>cantidad supervisiones realizadas</t>
  </si>
  <si>
    <t xml:space="preserve">8. Respondidas solicitudes de particulares </t>
  </si>
  <si>
    <t>8.1 Respondidas solicitudes para colocar publicidad exterior en vias interurbanas</t>
  </si>
  <si>
    <t>Direccion Transito/Dpto. Inspeccion Vial</t>
  </si>
  <si>
    <t>solicitudes aprobadas/           rechazadas</t>
  </si>
  <si>
    <t>180 solicitudes</t>
  </si>
  <si>
    <t>Solicitudes, informes, respuesta de aprobacion o rechazo</t>
  </si>
  <si>
    <t>8.2 Respondidas solicitudes accesos</t>
  </si>
  <si>
    <t>solicitudes aprovadas/rechazadas</t>
  </si>
  <si>
    <t>36 solicitudes respondidas</t>
  </si>
  <si>
    <t>solicitudes, informes, respuestas de aprobacion o rechazo</t>
  </si>
  <si>
    <t>8.3 Respondidas solicitudes estacionamientos</t>
  </si>
  <si>
    <t>solicitudes aprovadas/    rechazadas</t>
  </si>
  <si>
    <t>8.4 Respondidas solicitudes sobre colocacion señalizacion</t>
  </si>
  <si>
    <t>8.5 Respondidas solicitudes de trabajos en la via publica</t>
  </si>
  <si>
    <t>300 solicitudes respondidas</t>
  </si>
  <si>
    <t>8.6 Respondidas solicitudes uso de la via publica para actividades particulares</t>
  </si>
  <si>
    <t>60 solicitudes respondidas</t>
  </si>
  <si>
    <t>1.0- Inspeccion Visual de Vehiculos de Motor, finalizadas</t>
  </si>
  <si>
    <t>1.1 Inspeccion visual de autobus</t>
  </si>
  <si>
    <t>Direccion de vehiculos de motor</t>
  </si>
  <si>
    <t>Cantidad de Formularios de Inspeccion realizada y Registro Digital</t>
  </si>
  <si>
    <t>Fotos, registro físico y digital, reportes</t>
  </si>
  <si>
    <t>Aplicación adecuada de las medidas de regulacion en la ITV</t>
  </si>
  <si>
    <t>Determinar las condiciones fisicas de los vehiculos para proceder a generar los lineamientos a seguir mediante normativas.</t>
  </si>
  <si>
    <t xml:space="preserve">Creacion de reglamentos de la ley 63-17. Fomentar la renovacion del parque vehicular del pais. </t>
  </si>
  <si>
    <t>Normativas de regulacion en funcionamiento</t>
  </si>
  <si>
    <t>1.2 Inspeccion visual de vehiculos livianos</t>
  </si>
  <si>
    <t>1.3 Inspeccion visual de vehiculos de carga o pesados</t>
  </si>
  <si>
    <t>2.0.- Talleres de Reparacion y transformacion de vehiculos registrados e inspeccionados</t>
  </si>
  <si>
    <t>2.1.- Apertura Registro  de Talleres de Reparación y Transformación de Vehiculos</t>
  </si>
  <si>
    <t>Cantidad de talleres registrados</t>
  </si>
  <si>
    <t>Registro Digital y Formularios Impresos</t>
  </si>
  <si>
    <t>Identificación y Ubicación de Talleres de Reparación y Reconstrución de Vehiculos</t>
  </si>
  <si>
    <t>Contar con una base de datos de talleres de reparacion y reconstruccion de vehiculos a nivel nacional</t>
  </si>
  <si>
    <t xml:space="preserve">Registro en los talleres de reparacion y reconstruccion de vehiculos. </t>
  </si>
  <si>
    <t>Talleres Registrados</t>
  </si>
  <si>
    <t>2.2.- Programación de Visitas y verificación de datos</t>
  </si>
  <si>
    <t>Dirección de Vehiculo de Motor</t>
  </si>
  <si>
    <t>Cantidad de visitas realizadas</t>
  </si>
  <si>
    <t>Formularios Depurados y fotos</t>
  </si>
  <si>
    <t>Validar datos registrados por representantes de talleres e inclución de talleres no registrados</t>
  </si>
  <si>
    <t>Formalización de talleres registrados</t>
  </si>
  <si>
    <t>3.0.- Centros de ITV</t>
  </si>
  <si>
    <t>3.1.- Apertura de Licitación de CITV</t>
  </si>
  <si>
    <t>Cantidad de publicaciones realizadas</t>
  </si>
  <si>
    <t>Recortes de priodicos de circulacion nacional, gravaciones</t>
  </si>
  <si>
    <t>Empresas Registradas</t>
  </si>
  <si>
    <t>Convocar a oferentes Nacionales e Internacionales a participar en Licitación con fines de suministrar Licencia para operar los CITV</t>
  </si>
  <si>
    <t>Licencias de Operación para la ITV</t>
  </si>
  <si>
    <t>CITV certificados operando adecuadamente</t>
  </si>
  <si>
    <t>3.2.- Adjudicación de CITV</t>
  </si>
  <si>
    <t>Direccion Ejecutiva, Direccion Legal</t>
  </si>
  <si>
    <t>Cantidad de contratos emitidos</t>
  </si>
  <si>
    <t>Contratos Firmados</t>
  </si>
  <si>
    <t>3.3.- Implementación de los CITV</t>
  </si>
  <si>
    <t>Dirección de Vehículo de Motor</t>
  </si>
  <si>
    <t>Cantidad de CITV en habilitados</t>
  </si>
  <si>
    <t>Fotos</t>
  </si>
  <si>
    <t>Dar servicio de ITV</t>
  </si>
  <si>
    <t>Determinar las condiciones de seguridad de los vehiculos de Motor</t>
  </si>
  <si>
    <t>Diseñar e Implementar un Sistema de Inspección Técnico Vehicular atendiendo al tipo de vehículo y su uso.</t>
  </si>
  <si>
    <t>Vehiculos circulando en las vias del pais en condiciones adecuadas y sin exceso de emisiones de gases contaminates</t>
  </si>
  <si>
    <t>4.0.- Vehiculos Inspeccionados con Marbetes de ITV instalados</t>
  </si>
  <si>
    <t>4.1.-Vehiculos visitan los CITV  a realizar la ITV</t>
  </si>
  <si>
    <t xml:space="preserve">Cantidad de vehiculos Registrados en cada CITV </t>
  </si>
  <si>
    <t>Registros de Talleres</t>
  </si>
  <si>
    <t>Seguridad en el flujo de vehiculos y menos contaminación en el medio ambiente</t>
  </si>
  <si>
    <t xml:space="preserve">Diseñar e Implementar un Sistema de Inspección Técnico Vehicular atendiendo al tipo de vehículo y su uso.  </t>
  </si>
  <si>
    <t xml:space="preserve">4.2.- Realizadas las Inspección Técnica Vehicular a Vehiculos de Motor </t>
  </si>
  <si>
    <t>CITV</t>
  </si>
  <si>
    <t>Cantidad de vehiculos con registro de ITV realizadas</t>
  </si>
  <si>
    <t>Registros de Vehiculos Inspeccionados</t>
  </si>
  <si>
    <t>Establecer las Normas y Reglamentos de la Ley 63-17</t>
  </si>
  <si>
    <t>Promover que La Inspección Técnica Vehicular, cumpla en cabalidad con los reglamentos y Normas establecidos en la Ley 63-17.</t>
  </si>
  <si>
    <t>Diseñar e Implementar un Sistema de Inspección Técnico Vehicular atendiendo al tipo de vehículo y su uso.                                                                          Fomentar la renovación del parque vehicular del país.</t>
  </si>
  <si>
    <t>4.3.- Vehiculos de Motor con el Marberte de ITV</t>
  </si>
  <si>
    <t>Registros y cantidad de Marbetes Instalados</t>
  </si>
  <si>
    <t>Reportes del Sistema, Reporte de inventario de Marbetes</t>
  </si>
  <si>
    <t>Vehiculos de Motor en condiciones adecuadas circulando en las Vias.</t>
  </si>
  <si>
    <t>Garantizar que los vehiculos de Motor tienen las condiciones adecuadas para circular en la vía sin representar peligro para los usuarios ni el medio ambiente.</t>
  </si>
  <si>
    <t xml:space="preserve">Realizar y acreditar y certificar las reviciones técnicas vehiculares </t>
  </si>
  <si>
    <t xml:space="preserve">5.0.- Homologación </t>
  </si>
  <si>
    <t>5.1.- Crear Normativa de Homologación de Vehiculo de Motor y Remolque</t>
  </si>
  <si>
    <t>Direccción de Vehiculo de Motor</t>
  </si>
  <si>
    <t xml:space="preserve">Cantidad de reuniones, minutas, </t>
  </si>
  <si>
    <t xml:space="preserve">Fotos, Formularios de Asistencia, Normativa Aprobada </t>
  </si>
  <si>
    <t>Especificaciones Tecnicas para la Homologación establecidas</t>
  </si>
  <si>
    <t>Que los vehiculos que circulan en el pais, esten acordes a las Especificaciones Técnicas de Fabricación.</t>
  </si>
  <si>
    <t>Armonizar la normativa local para los vehiculos y sus accesorios con los estandares internacionales</t>
  </si>
  <si>
    <t>Los vehiculos de motor y romoques cumplencon las especificaciones de fabricacion</t>
  </si>
  <si>
    <t>5.2.- Homologar las transformaciones de los vehiculos (uso de combustible, carga)</t>
  </si>
  <si>
    <t>cantidad de certificaciones e informes realizados</t>
  </si>
  <si>
    <t>Informes y certificaciones emitidas</t>
  </si>
  <si>
    <t>Diseñar y/o implementar las normas técnicas aplicables para el registro y homologación de Vehiculos de Motor.</t>
  </si>
  <si>
    <t>Disminuir la contamision ambiental y las emisiones de gases contaminantes</t>
  </si>
  <si>
    <t>6.0.- Neumaticos calificados</t>
  </si>
  <si>
    <t>6.1.-Crear normativa para ingreso de neumaticos a la republica dominicana.</t>
  </si>
  <si>
    <t>Cantidad de reuniones de realizadas, minutas</t>
  </si>
  <si>
    <t>Fotos, listado de participantes, documentos</t>
  </si>
  <si>
    <t>Disponer de las herramientas que permitan tener un control efectivo de los neumaticos que ingresan al territorio de la Republica Domicana.</t>
  </si>
  <si>
    <t>Reglamentar junto con las instituciones competentes la entrada de nematicos y el kilometraje maximo permitido para los vehiculos importados en el pais, para garantizar que cumplan con las normas de seguridad establecidas.</t>
  </si>
  <si>
    <t>Neumaticos adecuados y que proporcionen mayor confianza en la seguridad vial</t>
  </si>
  <si>
    <t>7.0.- Asignacion de numero de chasis</t>
  </si>
  <si>
    <t>7.1.- Inspeccionar remolques</t>
  </si>
  <si>
    <t>Fotos, informes y certificaciones emitidas</t>
  </si>
  <si>
    <t>Mayor seguridad en la vias</t>
  </si>
  <si>
    <t>Contar con un registro real y efectivo de los remolques.</t>
  </si>
  <si>
    <t>Reglamentar la retroreflextividad en vehiculos de transporte de carga y de pasajeros</t>
  </si>
  <si>
    <t>Remoques en condiciones y con la debida identificacion circulando por las vias</t>
  </si>
  <si>
    <t>Dirección de Vehiculos de Motor</t>
  </si>
  <si>
    <t>Dirección Ejecutiva</t>
  </si>
  <si>
    <t>Reglamentos y Normas</t>
  </si>
  <si>
    <t>1. Reglamentos para la Aplicación de la Ley No. 63-17</t>
  </si>
  <si>
    <t>1.1 Elaboración Anteproyectos Reglamentos</t>
  </si>
  <si>
    <t>Reglamentos y Normas; Dirección Ejecutiva</t>
  </si>
  <si>
    <t>Porcentaje de Anteproyectos elaborados</t>
  </si>
  <si>
    <t>Ateproyectos Elaborados</t>
  </si>
  <si>
    <t>Regulación del Tránsito y Transporte Terrestre</t>
  </si>
  <si>
    <t>Complementar las disposiciones de la Ley 63-17</t>
  </si>
  <si>
    <r>
      <rPr>
        <b/>
        <sz val="11"/>
        <rFont val="Arial"/>
        <family val="2"/>
      </rPr>
      <t>1.1.3</t>
    </r>
    <r>
      <rPr>
        <sz val="11"/>
        <rFont val="Arial"/>
        <family val="2"/>
      </rPr>
      <t xml:space="preserve"> Conclusión de los reglamentos que impactan directamente al ciudadano, para hacer posible, mejoras sustanciales en los servicios y la seguridad de la movilidad, en especial los de las personas con discapacidad       </t>
    </r>
    <r>
      <rPr>
        <b/>
        <sz val="11"/>
        <rFont val="Arial"/>
        <family val="2"/>
      </rPr>
      <t>2.1.2</t>
    </r>
    <r>
      <rPr>
        <sz val="11"/>
        <rFont val="Arial"/>
        <family val="2"/>
      </rPr>
      <t xml:space="preserve"> Creación de Reglamentos de la Ley 63-17             </t>
    </r>
    <r>
      <rPr>
        <b/>
        <sz val="11"/>
        <rFont val="Arial"/>
        <family val="2"/>
      </rPr>
      <t>2.1.4</t>
    </r>
    <r>
      <rPr>
        <sz val="11"/>
        <rFont val="Arial"/>
        <family val="2"/>
      </rPr>
      <t xml:space="preserve"> Regular la creación y certificación de conductores en ENEVIAL  </t>
    </r>
    <r>
      <rPr>
        <b/>
        <sz val="11"/>
        <rFont val="Arial"/>
        <family val="2"/>
      </rPr>
      <t xml:space="preserve">2.1.5 </t>
    </r>
    <r>
      <rPr>
        <sz val="11"/>
        <rFont val="Arial"/>
        <family val="2"/>
      </rPr>
      <t>Asegurar la ergulación que proteja el medio ambiente con un reglamento exhaustivo en la inspección técnica vehicular</t>
    </r>
  </si>
  <si>
    <t>Regulación sobre las servicios y la seguridad de la movilidad terreste</t>
  </si>
  <si>
    <t>1.2 Proceso de Consulta Pública</t>
  </si>
  <si>
    <t>Reglamentos y Normas; Comunicaciones y Relaciones Públicas; Dirección Ejecutiva</t>
  </si>
  <si>
    <t>Porcentaje de Reglamentos puestos en Consulta Pública</t>
  </si>
  <si>
    <t>Sección de Consulta Pública Portal Institucionalnal</t>
  </si>
  <si>
    <t>1.3 Aprobación y Remisión para Promulgación Reglamento</t>
  </si>
  <si>
    <t>Reglamentos y Normas; Dirección Ejecutiva y CODINTRANT</t>
  </si>
  <si>
    <t>Porcentaje de Reglamentos aprobados enviados al Poder Ejecutivo</t>
  </si>
  <si>
    <t>Actas del CODINTRANT</t>
  </si>
  <si>
    <t>2. Segregación Funcional para la efectiva aplicación de la Ley 63-17 y sus Reglamentos</t>
  </si>
  <si>
    <t>2.1 Articulación con los Actores calves</t>
  </si>
  <si>
    <t>Reglamentos y Normas; Planificación; Relaciones Interinstitucionales</t>
  </si>
  <si>
    <t>Porcentaje  de acción concretas</t>
  </si>
  <si>
    <r>
      <t xml:space="preserve">2.1.6 </t>
    </r>
    <r>
      <rPr>
        <sz val="11"/>
        <rFont val="Arial"/>
        <family val="2"/>
      </rPr>
      <t>Articular los esfuerxos para garantizar la adecuada segregación funcional de acuerdo a lo establecido por la Ley 63-17 y los Reglamentos</t>
    </r>
  </si>
  <si>
    <t>2.2 Preparar y Revisar Propuestas para la articulación</t>
  </si>
  <si>
    <t>Porcentaje de Propuestas</t>
  </si>
  <si>
    <t>Borrador Propuesta</t>
  </si>
  <si>
    <t>2.3 Emisión Acto Administrativo</t>
  </si>
  <si>
    <t>Porcentaje de Acto Adminsitrativo</t>
  </si>
  <si>
    <t>Sección de Transparencia Portal Institucionalnal</t>
  </si>
  <si>
    <t>3. Acciones Administrativas para el cumplimiento de las prohibiciones de la Ley No. 63-17 y sus Reglamentos</t>
  </si>
  <si>
    <t>3.1 Coordinación con las Direcciones Técnicas correspondientes</t>
  </si>
  <si>
    <t xml:space="preserve">Normas y Reglamentos; Vialidad; Movilidad Sostenible; Relaciones Interinstitucionales </t>
  </si>
  <si>
    <t>Cantidad de Propuestas</t>
  </si>
  <si>
    <r>
      <rPr>
        <b/>
        <sz val="11"/>
        <rFont val="Arial"/>
        <family val="2"/>
      </rPr>
      <t xml:space="preserve">3.1.10 </t>
    </r>
    <r>
      <rPr>
        <sz val="11"/>
        <rFont val="Arial"/>
        <family val="2"/>
      </rPr>
      <t>Promover acciones fiscalizadoras en campo para velar por el cumplimiento de la prohibición de estacionamiento de vehículos en aceras de las calles de Santo Domingo.</t>
    </r>
  </si>
  <si>
    <t>3.2 Emisión Acto Administrativo</t>
  </si>
  <si>
    <t>Cantidad de Acto Adminsitrativo</t>
  </si>
  <si>
    <t>N/A</t>
  </si>
  <si>
    <t>Fortalecimiento Institucional</t>
  </si>
  <si>
    <t>TAREA/ACTIVIDADES</t>
  </si>
  <si>
    <t>Mejoramiento de las condiciones de flujo del tránsito.</t>
  </si>
  <si>
    <t>DIRECCION EJECUTIVA</t>
  </si>
  <si>
    <t>DIRECCION DE COMUNICACIONES</t>
  </si>
  <si>
    <t xml:space="preserve">1- Crear mecanismos de información y atención al ciudadano </t>
  </si>
  <si>
    <t>1, Diseñar  la Estrategia de Comunicación Externa e Interna de la Institución.</t>
  </si>
  <si>
    <t>Director de Comunicaciones</t>
  </si>
  <si>
    <t>Porciento de estrategia diseñada</t>
  </si>
  <si>
    <t>Estrategia Elaborada</t>
  </si>
  <si>
    <r>
      <t>1 Planificación, Diseño, Innovación y Supervisión de la Movilidad Terrestre:</t>
    </r>
    <r>
      <rPr>
        <sz val="11"/>
        <rFont val="Arial"/>
        <family val="2"/>
      </rPr>
      <t xml:space="preserve">
Gestionar la rectoría Nacional de la Movilidad, el Transporte terrestre, el Tránsito y la Seguridad vial en la Planificación, Diseño, Innovación y Supervisión de la Movilidad terrestre y seguridad vial,  centrado en ciudadano, asegurando nuestra contribución a la mejora en su calidad de vida.  </t>
    </r>
  </si>
  <si>
    <r>
      <rPr>
        <b/>
        <sz val="11"/>
        <rFont val="Arial"/>
        <family val="2"/>
      </rPr>
      <t xml:space="preserve">1.1 </t>
    </r>
    <r>
      <rPr>
        <sz val="11"/>
        <rFont val="Arial"/>
        <family val="2"/>
      </rPr>
      <t>Mejorar la calidad de vida de los ciudadanos a través del Diseño y Planificación de  un servicio de transporte público Innovador y con altos estándares de calidad</t>
    </r>
  </si>
  <si>
    <t>1.1.2 Creación de centro de atención al ciudadano vía telefónica ( call center) y digital (web y redes sociales) integrando inteligencia a los datos de las interacciones con los usuarios del servicio y el sector en general</t>
  </si>
  <si>
    <t xml:space="preserve">Ciudadanos con mejor calidad de vida </t>
  </si>
  <si>
    <t>1,1-Monitorear mensualmente el  las denuncias quejas y/o sugerencias de los ciudadanos a traves de las redes sociales, así como las noticias relacionadas al sector transporte.</t>
  </si>
  <si>
    <t>Prensa y Relaciones Públicas.</t>
  </si>
  <si>
    <t>porciento de denuncias tramitadas</t>
  </si>
  <si>
    <t>Informe de denuncias, quejas y sugerencias, y resumen de prensa.</t>
  </si>
  <si>
    <t>1,2 Establecer el tono, estilo y lenguaje de difusión sobre las ejecutorias del INTRANT.</t>
  </si>
  <si>
    <t>Porciento de elaboración del Manual de Estilo</t>
  </si>
  <si>
    <t>Manual de Estilo elaborado.</t>
  </si>
  <si>
    <t>1,3 nformar y orientar a la ciudadanía sobre las ejecutorias y servicios del INTRANT.</t>
  </si>
  <si>
    <t>porcentaje/ cantidad de publicaciones</t>
  </si>
  <si>
    <t>Publicaciones impresas y digitales</t>
  </si>
  <si>
    <t>1,4 Realizar encuentros con personalidades y Medios de Comunicación, con la finalidad de evaluar el alcance de las ejecutorias del INTRANT.</t>
  </si>
  <si>
    <t>Porecentaje/cantidad de encuentros realizados</t>
  </si>
  <si>
    <t>4o%</t>
  </si>
  <si>
    <t>Imágenes y publicaciones.</t>
  </si>
  <si>
    <t>1,5 Planificar la presencia del INTRANT en los medios de comunicación (Media Tours, entrevistas, ruedas de prensa).</t>
  </si>
  <si>
    <t>Porcentaje de actividades de presencia en los medios</t>
  </si>
  <si>
    <t>imágenes, notas y minutas de encuentros.</t>
  </si>
  <si>
    <t>1,5 Desarrollar relaciones estratégicas con los medios de comunicación y organismos competentes.</t>
  </si>
  <si>
    <t>Porcentaje de contactos realizados</t>
  </si>
  <si>
    <t>Informes de contactos y logros</t>
  </si>
  <si>
    <t>1,6 Realizar publicaciones especiales( boletines, brochures, espacios en revistas).</t>
  </si>
  <si>
    <t>porcentaje/cantidad de publicaciones</t>
  </si>
  <si>
    <t>Publicaciones realizadas</t>
  </si>
  <si>
    <t>1,7 Establecer mecanismos de Monitoreo y Evaluación.</t>
  </si>
  <si>
    <t>porcentaje/cantidad de monitoreos</t>
  </si>
  <si>
    <t>Monitoreos realizados</t>
  </si>
  <si>
    <t xml:space="preserve">1,8 Elaborar contenidos de apoyo a los planes y proyectos de la institución </t>
  </si>
  <si>
    <t>porcentaje/cantidad de contenidos elaborados</t>
  </si>
  <si>
    <t>Contenidos elaborados</t>
  </si>
  <si>
    <t>1,9 Desarrollar acciones de comunicación interna (Anuncios, murales, correo interno).</t>
  </si>
  <si>
    <t>porcentaje/cantidad de anuncios</t>
  </si>
  <si>
    <t>Anuncios internos, murales.</t>
  </si>
  <si>
    <t>1,10 Colocar publicaciones (avisos) en periódicos impresos y digitales</t>
  </si>
  <si>
    <t>porcentaje/cantidad de publicaciones colocadas</t>
  </si>
  <si>
    <t>Avisos publicados</t>
  </si>
  <si>
    <t>2- Crear campanas de Comunicación para sustentar la Movilidad, la prevención de siniestros viales y la integración de la ciudadanía.</t>
  </si>
  <si>
    <t>2,1 Diseñar campanias y operativos de difusion, orientación, sensibilización y prevención.</t>
  </si>
  <si>
    <t>Porciento/Cantidad de Publicaciones,  material pulicitario y minutas de reuniones.</t>
  </si>
  <si>
    <t>Reportes de prensa, reportes del COE, OPS.</t>
  </si>
  <si>
    <t>1 Planificación, Diseño, Innovación y Supervisión de la Movilidad Terrestre</t>
  </si>
  <si>
    <r>
      <rPr>
        <b/>
        <sz val="11"/>
        <rFont val="Arial"/>
        <family val="2"/>
      </rPr>
      <t>1.3</t>
    </r>
    <r>
      <rPr>
        <sz val="11"/>
        <rFont val="Arial"/>
        <family val="2"/>
      </rPr>
      <t>Sensibilización de la población en Movilidad, Seguridad y Educación Vial generando un cambio de conductas asociadas a la Movilidad,  con la participación ciudadana, en el proceso de transformación de la movilidad terrestre hacia una condición de mayor integración, eficiencia y adecuada atención de las necesidades de la población.</t>
    </r>
  </si>
  <si>
    <r>
      <rPr>
        <b/>
        <sz val="11"/>
        <rFont val="Arial"/>
        <family val="2"/>
      </rPr>
      <t>1.3.1 Elaborar</t>
    </r>
    <r>
      <rPr>
        <sz val="11"/>
        <rFont val="Arial"/>
        <family val="2"/>
      </rPr>
      <t xml:space="preserve"> y desplegar campañas de comunicación que integren y refuercen el concepto de movilidad. </t>
    </r>
    <r>
      <rPr>
        <b/>
        <sz val="11"/>
        <rFont val="Arial"/>
        <family val="2"/>
      </rPr>
      <t xml:space="preserve">1.3.2 Definir, </t>
    </r>
    <r>
      <rPr>
        <sz val="11"/>
        <rFont val="Arial"/>
        <family val="2"/>
      </rPr>
      <t xml:space="preserve">organizar, diseñar e implementar en coordinación con otras instituciones, campañas de concientización destinadas a la prevención de los siniestros de tránsito y a garantizar la seguridad vial, y difundirlas efectivamente a través de Medios de Comunicación y otras vías de publicidad alternativas. </t>
    </r>
    <r>
      <rPr>
        <b/>
        <sz val="11"/>
        <rFont val="Arial"/>
        <family val="2"/>
      </rPr>
      <t>1.3.4Fortalecer las</t>
    </r>
    <r>
      <rPr>
        <sz val="11"/>
        <rFont val="Arial"/>
        <family val="2"/>
      </rPr>
      <t xml:space="preserve"> herramientas o elementos de comunicación sobre las funcionalidades y actores del sistema y el rol que les corresponde desempeñar. </t>
    </r>
  </si>
  <si>
    <t>Ciudadanos sensibles a la Seguridad Vial, Ciudadanos Seguros y Movilidad Terrestre Sostenible</t>
  </si>
  <si>
    <t>2,2 Difundir a la ciudadanía la Ley 63-7 de Movilidad,.</t>
  </si>
  <si>
    <t>Porciento/ cantidad de ejemplares de la ley distribuidos</t>
  </si>
  <si>
    <t>Relación de distribución de ejemplares de la ley.</t>
  </si>
  <si>
    <r>
      <t>Promover la</t>
    </r>
    <r>
      <rPr>
        <b/>
        <sz val="11"/>
        <rFont val="Arial"/>
        <family val="2"/>
      </rPr>
      <t xml:space="preserve"> </t>
    </r>
    <r>
      <rPr>
        <sz val="11"/>
        <rFont val="Arial"/>
        <family val="2"/>
      </rPr>
      <t>ampliación de la cobertura del Sistema Nacional de Emergencias y Seguridad 911.</t>
    </r>
  </si>
  <si>
    <t>2,3 Desarrollar talleres educativos sobre la Ley 63-17 a miembros de los Medios de Comunicación.</t>
  </si>
  <si>
    <t>cantidad/ porciento de talleres impartidos</t>
  </si>
  <si>
    <t>Fotografías de los talleres realizados</t>
  </si>
  <si>
    <t>2,4 Diseñar espacios de informacion en medios de comunicación: (Segmento radial, tv  y/o digital).</t>
  </si>
  <si>
    <t>Cantidad de espacios diseniados</t>
  </si>
  <si>
    <t>Screen, fotos y data de los espacios.</t>
  </si>
  <si>
    <r>
      <rPr>
        <b/>
        <sz val="11"/>
        <rFont val="Arial"/>
        <family val="2"/>
      </rPr>
      <t>1.7.7 Mejoramiento de</t>
    </r>
    <r>
      <rPr>
        <sz val="11"/>
        <rFont val="Arial"/>
        <family val="2"/>
      </rPr>
      <t xml:space="preserve">l posicionamiento del transporte público masivo para facilitar su priorización en el uso de la infraestructura vial.        </t>
    </r>
    <r>
      <rPr>
        <b/>
        <sz val="11"/>
        <rFont val="Arial"/>
        <family val="2"/>
      </rPr>
      <t xml:space="preserve"> 1.1.13 </t>
    </r>
    <r>
      <rPr>
        <sz val="11"/>
        <rFont val="Arial"/>
        <family val="2"/>
      </rPr>
      <t xml:space="preserve">Campaña de prevención, por medios de comunicación, sobre las acciones y operativos que realizarán en cumplimiento de la Ley No. 63-17. </t>
    </r>
    <r>
      <rPr>
        <b/>
        <sz val="11"/>
        <rFont val="Arial"/>
        <family val="2"/>
      </rPr>
      <t/>
    </r>
  </si>
  <si>
    <t xml:space="preserve">2,5 Planificar y ejecutar actividades y eventos de la institución. </t>
  </si>
  <si>
    <t>Cantidad de eventos realizados</t>
  </si>
  <si>
    <t>Fotos de los eventos realizados.</t>
  </si>
  <si>
    <r>
      <rPr>
        <b/>
        <sz val="11"/>
        <rFont val="Arial"/>
        <family val="2"/>
      </rPr>
      <t>1.7</t>
    </r>
    <r>
      <rPr>
        <sz val="11"/>
        <rFont val="Arial"/>
        <family val="2"/>
      </rPr>
      <t xml:space="preserve"> Planificación  Diseño de la movilidad terrestre incorporando elementos innovadores en  su diseño y rediseño.</t>
    </r>
  </si>
  <si>
    <r>
      <t>1</t>
    </r>
    <r>
      <rPr>
        <b/>
        <sz val="11"/>
        <rFont val="Arial"/>
        <family val="2"/>
      </rPr>
      <t>.7.23</t>
    </r>
    <r>
      <rPr>
        <sz val="11"/>
        <rFont val="Arial"/>
        <family val="2"/>
      </rPr>
      <t xml:space="preserve">Campana de Reducción de siniestros viales      </t>
    </r>
    <r>
      <rPr>
        <b/>
        <sz val="11"/>
        <rFont val="Arial"/>
        <family val="2"/>
      </rPr>
      <t>1.7.24</t>
    </r>
    <r>
      <rPr>
        <sz val="11"/>
        <rFont val="Arial"/>
        <family val="2"/>
      </rPr>
      <t xml:space="preserve"> Promover la Participación Ciudadanía y  garantizar el compromiso de la población,  Motivando la integración de la seguridad vial como un componente de la responsabilidad social corporativa.   </t>
    </r>
  </si>
  <si>
    <t>3.-Crear Perfiles de Imagen para el Posicionamiento Institucional</t>
  </si>
  <si>
    <t>3,1 Definir el código de vestimenta del equipo de Comunicaciones y Protocolo, de acuerdo a los códigos de la Imagen Institucional.</t>
  </si>
  <si>
    <t>Relaciones Públicas (Protocolo)</t>
  </si>
  <si>
    <t>Cantidad del personal vinculado</t>
  </si>
  <si>
    <t>Carpeta de perfiles</t>
  </si>
  <si>
    <t xml:space="preserve">Diseñar y organizar el Plan General de Formación sobre normas de tránsito para los infractores de la Ley de Tránsito y sus reglamentos.
</t>
  </si>
  <si>
    <t>10 diagnosticos elaborados. 1 por provincia</t>
  </si>
  <si>
    <t>Mejoramiento de las condiciones de servicio en corredores viales.  Optimización de ciclos y fases de semáforos en  las intersecciones con más tránsito de Santo Domingo.</t>
  </si>
  <si>
    <t xml:space="preserve">Mejoramiento de las condiciones de señalización vial.  Programa de instalación de señalizaciones especificados en la ley y en las calles de Santo Domingo y los tramos carreteros. Mejoramiento de las condiciones de señalización vial. Continuación de demarcación horizontal a lo largo de tramos previamente identificados.  Definición de protocolos de actuación de los agentes, capacitación de los agentes en aspectos de la Ley No. 63-17, e incorporación de cambios significativos en la imagen de los agentes. </t>
  </si>
  <si>
    <t>solicitudes, informes, respuesta aprobacion o rechazo</t>
  </si>
  <si>
    <t>Recursos Humanos</t>
  </si>
  <si>
    <t>Dirección Jurídica</t>
  </si>
  <si>
    <t xml:space="preserve">RESPONSABLE </t>
  </si>
  <si>
    <t>META PROM. 2018</t>
  </si>
  <si>
    <t xml:space="preserve">Comp. </t>
  </si>
  <si>
    <t>1- Adendas a contratos de rutas elaborados</t>
  </si>
  <si>
    <t>1.1 Verificados y recibidos los expedientes sometidos para renovaciones de contratos.</t>
  </si>
  <si>
    <t>Dirección Juridica</t>
  </si>
  <si>
    <t>Cantidad de expedientes verificados y recibidos</t>
  </si>
  <si>
    <t>Registros, comunicaciones e informes realizados</t>
  </si>
  <si>
    <t>Actualizar, completar e implementar el marco regulatorio del transporte de pasajeros y carga, acorde a las necesidades actuales; tomando en cuentas los aspectos ambientales y l seguridad de las vías .</t>
  </si>
  <si>
    <t>Establecer un marco legal e institucional que delimite las competencias en materia de diseño y ejecución de políticas y normas de ordenamiento del transporte y que garantice su efectiva fiscalización.</t>
  </si>
  <si>
    <t>Conformación del Marco Jurídico: Desarrollar Normas y  Políticas publicas que reglamenten el tránsito y transporte de carga y pasajeros, así como el transporte no motorizado  en coordinación con los principales actores del sistema y en armonía con el medio ambiente y asegurando una mejora en la calidad de vida de los ciudadanos.</t>
  </si>
  <si>
    <t xml:space="preserve"> 1.2 Digitadas y revisadas las adendas. </t>
  </si>
  <si>
    <t>Cantidad de adendas digitadas y revisadas</t>
  </si>
  <si>
    <t xml:space="preserve">1.3 Firmadas, notariadas y entregadas a los operadores </t>
  </si>
  <si>
    <t>Cantidad de Adendas a contratos de rutas legalizadas y entregadas</t>
  </si>
  <si>
    <t>Adendas legalizadas y entregadas</t>
  </si>
  <si>
    <t>2- Adendas a contratos de transporte universitarios elaborados</t>
  </si>
  <si>
    <t xml:space="preserve">2.1 Verificados y recibidos los expedientes sometidos para renovaciones de contratos. </t>
  </si>
  <si>
    <t xml:space="preserve"> 2.2 Digitadas y revisadas las adendas.     </t>
  </si>
  <si>
    <t xml:space="preserve">                                                          2.3 Firmadas, notariadas y entregadas a los operadores </t>
  </si>
  <si>
    <t>Cantidad de Adendas a contratos de transporte universitarios realizadas</t>
  </si>
  <si>
    <t xml:space="preserve">Regulación del transporte </t>
  </si>
  <si>
    <t>3- Adendas a contratos de transporte escolar elaborados</t>
  </si>
  <si>
    <t xml:space="preserve">3.1 Verificados y recibidos los expedientes sometidos para renovaciones de contratos.                                                                </t>
  </si>
  <si>
    <t>3.2 Digitadas y revisadas las adendas.</t>
  </si>
  <si>
    <t xml:space="preserve">3.3 Firmadas, notariadas y entregadas a los operadores </t>
  </si>
  <si>
    <t>Cantidad de Adendas a contratos de  transporte escolar  realizadas</t>
  </si>
  <si>
    <t>4- Adendas a contratos de transporte de personal elaborados</t>
  </si>
  <si>
    <t xml:space="preserve">4.1 Verificados y recibidos los expedientes sometidos para renovaciones de contratos.                                                               </t>
  </si>
  <si>
    <t xml:space="preserve">4.2 Digitadas y revisadas las adendas. </t>
  </si>
  <si>
    <t xml:space="preserve">4.3 Firmadas, notariadas y entregadas a los operadores </t>
  </si>
  <si>
    <t>Cantidad de Adendas a contratos de  transporte de personal  realizadas</t>
  </si>
  <si>
    <t>5- Certicar documentos, registro de unidades vehiculares en contgratos o pagos de operadores de rutas</t>
  </si>
  <si>
    <t xml:space="preserve">5.1  Certificaciones realizadas y verificadas  </t>
  </si>
  <si>
    <t>Cantidad de certificaciones realizadas</t>
  </si>
  <si>
    <t>certificaciones realizadas y entregadas</t>
  </si>
  <si>
    <t>Reglamentar la obligatoriedad de asientos y techo en las camas de vehículos de carga que se utilicen para transportar personas.</t>
  </si>
  <si>
    <t>6-Sustentar  respuestas a solicitudes de operadores y  deciciones emanadas de la Institucion en documentos  juridicos</t>
  </si>
  <si>
    <t xml:space="preserve">6.1 Resoluciones administrativas realizadas y verificadas para entrega  </t>
  </si>
  <si>
    <t>Cantidad resoluciones realizadas</t>
  </si>
  <si>
    <t>resoluciones realizadas y entregadas</t>
  </si>
  <si>
    <t>Creación del portal web de la bolsa de transporte de carga de la Rep. Dom.</t>
  </si>
  <si>
    <t>7-Contratar bienes y servicios</t>
  </si>
  <si>
    <t xml:space="preserve">7.1 contratos de servicios realizados y verificados    </t>
  </si>
  <si>
    <t>Cantidad de contratos de servicios realizados</t>
  </si>
  <si>
    <t>Contratos de servicios realizados y entregados</t>
  </si>
  <si>
    <t>Reglamentar la retrorreflectividad en Vehículos de Transporte de Carga y de Pasajeros.</t>
  </si>
  <si>
    <t>8-Acuerdos Interinstitucionales</t>
  </si>
  <si>
    <t>8.1 Acuerdos realizados y verificados</t>
  </si>
  <si>
    <t>Cantidad de acuerdos realizados</t>
  </si>
  <si>
    <t>Acuerdos realizados y entregados</t>
  </si>
  <si>
    <t>1.6.8</t>
  </si>
  <si>
    <t>Integrar y fortalecer las herramientas e instrumentos para resguardar la seguridad de los ciudadanos</t>
  </si>
  <si>
    <t>9-Acuerdos de pago</t>
  </si>
  <si>
    <t>9.1 Acuerdos de pagos realizados y verificados</t>
  </si>
  <si>
    <t>Cantidad de acuerdos de pagos realizados</t>
  </si>
  <si>
    <t>Acuerdos de pagos realizados y entregados</t>
  </si>
  <si>
    <t>10-Reconocimiento de deudas</t>
  </si>
  <si>
    <t>10.1 Reconocimientos de deudas realizados y verificados</t>
  </si>
  <si>
    <t>Cantidad de reconocimientos de deudas realizados</t>
  </si>
  <si>
    <t>Reconocimientos de deudas realizados y entregados</t>
  </si>
  <si>
    <t xml:space="preserve">11- Representar la Institucion legalmente por ante los Tribunales de la Republica </t>
  </si>
  <si>
    <t xml:space="preserve">11.1 Asistencia a las audiencias celebradas en los Tribunales de Republica                                                 </t>
  </si>
  <si>
    <t xml:space="preserve">Cantidad de sentencias obtenidas y notificaciones recibidas </t>
  </si>
  <si>
    <t>Sentencias y notificaciones  enviadas</t>
  </si>
  <si>
    <t>Realizar acercamientos con la Suprema Corte de Justicia (SCJ) el fortalecimiento de los tribunales especiales de tránsito para garantizar un menor tiempo de procesamiento de los casos relativos a los siniestross viales.</t>
  </si>
  <si>
    <t>11.2 Notificados los Tribunales y terceros de las dedemandas y los recursos incoados</t>
  </si>
  <si>
    <t>Cantidad de notificaciones instrumentadas y entregadas</t>
  </si>
  <si>
    <t>12-Elaboradas las licencias de operación de rutas</t>
  </si>
  <si>
    <t>12.1 Verificada y analizada la solicitud  realizada</t>
  </si>
  <si>
    <t>Cantidad de solicitudes recibidas</t>
  </si>
  <si>
    <t>2.1.1</t>
  </si>
  <si>
    <t>Asegurar el cambio de modelo de los sindicatos a empresas donde los trabajadores del sector puedan acceder al régimen de protección social (Régimen Subsidiado), Cobertura de riesgos laborales para los trabajadores del sector transporte.</t>
  </si>
  <si>
    <t xml:space="preserve">12.2 Expedientes retirados en las provincias de origen de la solicitud para registrar y validar </t>
  </si>
  <si>
    <t xml:space="preserve"> Cantidad de reportes,  informes y registros realizados</t>
  </si>
  <si>
    <t>Reportes,  informes y registros realizados</t>
  </si>
  <si>
    <t>Impulsar y facilitar la conversión o creación de empresas y consorcios para garantizar la eficiencia y productividad de los proveedores de servicios de transporte y fortalecer el modelo institucional diseñado.</t>
  </si>
  <si>
    <t xml:space="preserve">12.3 Licencias de operación de rutas realizadas, validadas por la maxima autoridad y entregadas        </t>
  </si>
  <si>
    <t>Cantidad de licencias de operación de rutas emitidas</t>
  </si>
  <si>
    <t>Licencias emitidas</t>
  </si>
  <si>
    <t>2.1.7</t>
  </si>
  <si>
    <t>Crear la obligatoriedad de obtener una licencia de operación que garantice el registro y autorización de aquellos que ofrecen servicio de transporte escolar y fortalecer el proceso existente para servicio de Taxi,  transporte de personal, turístico y público.</t>
  </si>
  <si>
    <t>Tecnologia de la Informacion</t>
  </si>
  <si>
    <t>RESPONSABLE 
(Departamento)</t>
  </si>
  <si>
    <t>UNIDAD DE MEDIDA/ 
INDICADOR</t>
  </si>
  <si>
    <t>META PROGRAMADA 
2018</t>
  </si>
  <si>
    <t xml:space="preserve">      1- Proyeccion de Softwares  </t>
  </si>
  <si>
    <t>1,1-Analisis y Diseño</t>
  </si>
  <si>
    <t>Desarrollo e implementacion de sistemas</t>
  </si>
  <si>
    <t>Recopilacion de Informacion</t>
  </si>
  <si>
    <t>Documentacion de Especificacion de Requisito del Software</t>
  </si>
  <si>
    <t>Implementar solución de acuerdo a solicitudes de usuarios finales como complemento de regulaciones del transporte.</t>
  </si>
  <si>
    <t>Establecer soluciones técnologícas de apoyo a las políticas 
y procedimiento que soporte el marco regulatorio.</t>
  </si>
  <si>
    <t>Sistema de Información disponible para garantizar 
el cumpllimiento de las normas y procedimeinto del las 
normativas de control del transporte.</t>
  </si>
  <si>
    <t>1,2-Desarrollo</t>
  </si>
  <si>
    <t>Progreso de la aplicación</t>
  </si>
  <si>
    <t>Compatibilidad del Sistema, Piloto, Muestra relativa</t>
  </si>
  <si>
    <t xml:space="preserve">1,3- Implementacion </t>
  </si>
  <si>
    <t>Estado o Funcionamiento del Sofware</t>
  </si>
  <si>
    <t>Disponibilidad aplicativo de acuerdo a
 diseño pactado con usuario final</t>
  </si>
  <si>
    <t>2- Mantenimiento preventivo PC</t>
  </si>
  <si>
    <t>Realizar mantenimientos preventivos en dos ciclos a todas las computadoras de la Sede Principal, ENEVIAL, Centro de Control, Direccion de Licencias</t>
  </si>
  <si>
    <t>Soporte TI</t>
  </si>
  <si>
    <t>Cantidad de mantenimientos realizados</t>
  </si>
  <si>
    <t>Formulario de Mantenimiento de equipos</t>
  </si>
  <si>
    <t>Mantenimiento de PCs</t>
  </si>
  <si>
    <t>Prevenir inconvenientes con las PCs de la institucion por deterioro del hadware y/o sofwate</t>
  </si>
  <si>
    <t>Verificar que los equipos que esten en la institucion esten en su estado optimo.</t>
  </si>
  <si>
    <t>Equipos en estado optimo para una buena fluidez de los trabajos que se realizan en la institucion.</t>
  </si>
  <si>
    <t>Actualizar y optimizar los equipos informáticos que necesiten las áreas segun factiblilidad de los mismos.</t>
  </si>
  <si>
    <t>Cantidad de equipos optimizados</t>
  </si>
  <si>
    <t>Formulario de optimizacion de equipos</t>
  </si>
  <si>
    <t>Actualizar los sistemas operativos y programas de los equipos de la institución a requerimiento de las áreas.</t>
  </si>
  <si>
    <t>Cantidad de Sistemas optimizados</t>
  </si>
  <si>
    <t>Formulario de optimizacion de sistemas/programas</t>
  </si>
  <si>
    <t>3-Soportes Tecnicos</t>
  </si>
  <si>
    <t>Realizar soportes a solicitud de los usuarios que lo requieran.</t>
  </si>
  <si>
    <t>Cantidad de soportes a usuarios brindados</t>
  </si>
  <si>
    <t>Formularios de soporte a usuarios</t>
  </si>
  <si>
    <t>Brindar un servicio de soporte técnico eficiente y rápido a los usuarios de la institución que lo soliciten.</t>
  </si>
  <si>
    <t>Soportes realizados de manera eficiente, de tal forma que los usuarios no tengan inconvenientes para realizar su trabajo</t>
  </si>
  <si>
    <t>3- Reestructuracion de los Servicios</t>
  </si>
  <si>
    <t>Instalación de los servicios de Infraestructura, Interconexion de localidades, Configuracion de Dispositivos.</t>
  </si>
  <si>
    <t>Operaciones TIC</t>
  </si>
  <si>
    <t>Progreso de los proyectos</t>
  </si>
  <si>
    <t>Comprobación de todos los servicios, luego de su implementacion, configuración y pleno funcionamiento.</t>
  </si>
  <si>
    <t>Interconectar los servicios INTRANT</t>
  </si>
  <si>
    <t>Mejorar la calidad de servicios digitales del INTRANT, con el fin de unificar las informaciones de toda la institucion y protegerlas con mecanismos estandarizados.</t>
  </si>
  <si>
    <t>Contrataciones de servicios y proveedores de servicios con el fin de certificar las mejoras fisicas y adicionales que requiera la institución.</t>
  </si>
  <si>
    <t>Optimizar los servicios y mejorar la portabilidad de los mismos.</t>
  </si>
  <si>
    <t>3- Configuracion y Migracion de Servicios</t>
  </si>
  <si>
    <t>Migracion Intrant, Configuración de lo componentes</t>
  </si>
  <si>
    <t>Progreso de la Migración</t>
  </si>
  <si>
    <t>Estadistica de servicios luego de la migracion, evaluacion de rendimiento de la implementación</t>
  </si>
  <si>
    <t>Migrar todos los servicios anteriores</t>
  </si>
  <si>
    <t>Integrar una migración de los servicios con el fin de que el INTRANT posea el total control de todas las implementaciones.</t>
  </si>
  <si>
    <t>Coordinar con la gerencia/Direccion para fines de dar a la totalidad la finalizacion de la migración.</t>
  </si>
  <si>
    <t>Todos los servicios estan unicamente conectados a la infraestructura INTRANT</t>
  </si>
  <si>
    <t xml:space="preserve"> 4- Politicas de seguridad</t>
  </si>
  <si>
    <t>Desarrollar las politicas de seguridad TIC</t>
  </si>
  <si>
    <t>Dirección TIC/Operaciones TIC/Seguridad y Monitoreo TIC</t>
  </si>
  <si>
    <t>Progreso de realización</t>
  </si>
  <si>
    <t>Validación con la Dirección TIC de los servicios Digitales.</t>
  </si>
  <si>
    <t>Creacion de Todas las Politicas de Seguridad</t>
  </si>
  <si>
    <t xml:space="preserve">Crear Politicas que rijan el desarrollo de los procedimientos digitales que son procesados por el INTRANT </t>
  </si>
  <si>
    <t>Recopilación de la información, Establecimiento de las politicas y verificación conforme a los estandares establecidos en la Norma</t>
  </si>
  <si>
    <t>Documentar todos los procedimientos y lineamientos con cerniente a la Seguridad y Politicas TIC</t>
  </si>
  <si>
    <t>5- Proyectos en Desarrollo</t>
  </si>
  <si>
    <t>Proyectos para el buen funcionamiento de todos los servicios</t>
  </si>
  <si>
    <t>Dirección TIC/Operaciones</t>
  </si>
  <si>
    <t>Mejora de Equipos y Servicios</t>
  </si>
  <si>
    <t>Auditoria de los equipos y Servicios.</t>
  </si>
  <si>
    <t>Adquirir Nuevas Tecnologias</t>
  </si>
  <si>
    <t>Implementar equipos que aumenten el rendimiento de la infraestructura</t>
  </si>
  <si>
    <t>Verificar que todos los equipos adquiridos esten en estado optimo para el servicio.</t>
  </si>
  <si>
    <t>Modernizacion de la energia, Servidores y equipos para optimizar la calidad de los servicios.</t>
  </si>
  <si>
    <t>5- Seguridad TIC</t>
  </si>
  <si>
    <t>Mecanismos de seguridad TIC</t>
  </si>
  <si>
    <t>Dirección TIC/Operaciones/Seguridad y Monitoreo TIC</t>
  </si>
  <si>
    <t>Progreso de Procedimientos de Seguridad.</t>
  </si>
  <si>
    <t>Verificar los procedimientos actuales</t>
  </si>
  <si>
    <t>Mejorar los antiguos procedimientos</t>
  </si>
  <si>
    <t>Implementar Protocolos de seguridad y crear metodos de acceso a los datos</t>
  </si>
  <si>
    <t>Validar todos los procesos de la seguridad de la TIC INTRANT</t>
  </si>
  <si>
    <t>Eliminación de las Vulnerabilidades de la seguridad TIC</t>
  </si>
  <si>
    <t>Acceso a la Información</t>
  </si>
  <si>
    <t>Recibir, Gestinar y Responder las solicitudes de información de los ciudadanos</t>
  </si>
  <si>
    <t>1.- Mantener actualizado el portal de transparencia.</t>
  </si>
  <si>
    <t>OAI</t>
  </si>
  <si>
    <t>Documentos recibidos de los departamentos correspondientes.</t>
  </si>
  <si>
    <t>Pagina Web</t>
  </si>
  <si>
    <t>Garantizar el acceso a la Información pública de cualquier ciudadano o ciudadana</t>
  </si>
  <si>
    <t>Poner a la dispocisión de todo ciudadano los mecanismos y vias disponibles para acceder a la información gubernamental</t>
  </si>
  <si>
    <t>Que todo ciudadano pueda obtener de manera oportuna, completa y veraz las informaciones que requiera del Estado.</t>
  </si>
  <si>
    <t>2.- Solicitudes de informacion atendidas.</t>
  </si>
  <si>
    <t>Número de solicitudes de información recibidas</t>
  </si>
  <si>
    <t>Formularios de solicitud de información</t>
  </si>
  <si>
    <t>3.- Solicitudes de informacion entregadas.</t>
  </si>
  <si>
    <t>Número de solicitudes de información entregadas</t>
  </si>
  <si>
    <t>Formularios de entrega de información</t>
  </si>
  <si>
    <t>Dar respuestas a los sitemas de información ciudadana, Línea 311, info@intrant.gob.do, SAIP</t>
  </si>
  <si>
    <t>Seguimiento al decreto 694-09 que crea el Sistema 311 de Denuncias, Quejas, Reclamaciones y Sugerencias</t>
  </si>
  <si>
    <t>Enlace Línea 311</t>
  </si>
  <si>
    <t>Monitoreo de procedimientos</t>
  </si>
  <si>
    <r>
      <t xml:space="preserve">Dar respuestas a quejas, denuncias, reclamaciones y sugerencias recibidas a travez de la </t>
    </r>
    <r>
      <rPr>
        <b/>
        <sz val="11"/>
        <rFont val="Arial"/>
        <family val="2"/>
      </rPr>
      <t>Linea 311</t>
    </r>
  </si>
  <si>
    <t>Número de quejas, denuncias, sugerencias y reclamaciones recibidas.</t>
  </si>
  <si>
    <t>Reportes Línea 311</t>
  </si>
  <si>
    <r>
      <t>Dar respuestas a las solicitudes de informacion hechas a travez del web mail</t>
    </r>
    <r>
      <rPr>
        <b/>
        <sz val="11"/>
        <rFont val="Arial"/>
        <family val="2"/>
      </rPr>
      <t xml:space="preserve"> www.intrant.gob.do</t>
    </r>
  </si>
  <si>
    <t>Reportes de entrega de información</t>
  </si>
  <si>
    <r>
      <t xml:space="preserve">Dar respuestas a las solicitudes de informacion hechas a travéz del Sistema Acceso a la Información Pública, </t>
    </r>
    <r>
      <rPr>
        <b/>
        <sz val="11"/>
        <rFont val="Arial"/>
        <family val="2"/>
      </rPr>
      <t>SAIP</t>
    </r>
  </si>
  <si>
    <t>Dirección de Planificación</t>
  </si>
  <si>
    <t xml:space="preserve">Realizado y entregado autodiagnostico  al MAP </t>
  </si>
  <si>
    <t>Gestión de Calidad</t>
  </si>
  <si>
    <t>Autodiagnostico realizado</t>
  </si>
  <si>
    <t>Guia de autodiagnostico completada, acuse de recibo</t>
  </si>
  <si>
    <t>Designado comité de Calidad y Capacitado en plan de mejora</t>
  </si>
  <si>
    <t>Comité de calidad designado</t>
  </si>
  <si>
    <t>Comunicación, listado de asistencia capacitación</t>
  </si>
  <si>
    <t xml:space="preserve">Realizado y entregado Plan de mejora  al MAP </t>
  </si>
  <si>
    <t>Plan de Mejora elaborado</t>
  </si>
  <si>
    <t>Plan de Mejora, acuse de recibo</t>
  </si>
  <si>
    <t>Aplicado el plan de mejoras propuesto</t>
  </si>
  <si>
    <t>porciento de mejoras aplicadas</t>
  </si>
  <si>
    <t>Matriz control aplicación plan de mejora</t>
  </si>
  <si>
    <t>Identificados y documentados todos los procesos de la institución</t>
  </si>
  <si>
    <t>Cantidad de Procesos documentados</t>
  </si>
  <si>
    <t>proceso documentado</t>
  </si>
  <si>
    <t>1.4.3</t>
  </si>
  <si>
    <t xml:space="preserve">Implamentados  los procesos documentados </t>
  </si>
  <si>
    <t>Cantidad de Procesos implementados</t>
  </si>
  <si>
    <t>Listado de asistencia, minuta reuniones.</t>
  </si>
  <si>
    <t>Auditados los procesos implementados</t>
  </si>
  <si>
    <t>Cantidad de Procesos auditados</t>
  </si>
  <si>
    <t>Formulario para auditoria de procesos</t>
  </si>
  <si>
    <t>Capacitado el personal en Carta Compromiso al Ciudadano CCC</t>
  </si>
  <si>
    <t>Personal Capacitado</t>
  </si>
  <si>
    <t xml:space="preserve">Listado de asistencia </t>
  </si>
  <si>
    <t>Elaborada Carta Compromiso al Ciudadano</t>
  </si>
  <si>
    <t xml:space="preserve">Carta compromiso </t>
  </si>
  <si>
    <t xml:space="preserve">carta compromiso aprobada, resolución </t>
  </si>
  <si>
    <t>Asegurar la Innovacion del Portafolio de Servicios que ofrece el INTRANT (Innovacion de servicios al ciudadano)</t>
  </si>
  <si>
    <t xml:space="preserve">Dirección de Planificación </t>
  </si>
  <si>
    <t>Creación de un Call Center</t>
  </si>
  <si>
    <t>Elaborada Estructura Organizacional y aprobada por el MAP</t>
  </si>
  <si>
    <t>Desarrollo Institucional</t>
  </si>
  <si>
    <t>Estructura</t>
  </si>
  <si>
    <t xml:space="preserve">Estructura aprobada, resolución </t>
  </si>
  <si>
    <t>4.1.2</t>
  </si>
  <si>
    <t>Monitoreo del Sistema de Indicadores Sismap</t>
  </si>
  <si>
    <t>Sismap Intrant</t>
  </si>
  <si>
    <t xml:space="preserve">Sismap con todas las evidencias cargadas </t>
  </si>
  <si>
    <t>Elaboracion Manual de Funciones del Intrant (MOF)</t>
  </si>
  <si>
    <t>Manual elaborado</t>
  </si>
  <si>
    <t>Manual de funciones Aprobado y Resolutado</t>
  </si>
  <si>
    <t>4.3.1</t>
  </si>
  <si>
    <t>Elaboración de Manuales de Funciones Departamentales</t>
  </si>
  <si>
    <t>Manuales Elaborados</t>
  </si>
  <si>
    <t>Manuales Elaborados y Aprobados</t>
  </si>
  <si>
    <t>Establecidas las Normas de control interno (NOBACI)</t>
  </si>
  <si>
    <t>4.5.1</t>
  </si>
  <si>
    <t>Realizada la distribución fisico-finaciera del presupuesto y realizado el seguimiento de cumplimiento.</t>
  </si>
  <si>
    <t xml:space="preserve">Dirección de Planificacion </t>
  </si>
  <si>
    <t>4.5.4</t>
  </si>
  <si>
    <t>1. Autodiagnostico CAF realizado y aplicadas las mejoras para garantizar una gestión de excelencia</t>
  </si>
  <si>
    <t>2. Institucion eficiente y eficaz por gestión orientada a procesos</t>
  </si>
  <si>
    <t>3. Institución comprometida con la ciudadania y la calidad de los servicios</t>
  </si>
  <si>
    <t>4. Equipo Humano deAlto Desempeño</t>
  </si>
  <si>
    <t>5. Intitución transparente y haciendo buen uso de los recursos del estado</t>
  </si>
  <si>
    <t>4.6.1</t>
  </si>
  <si>
    <t>4.6.2</t>
  </si>
  <si>
    <t>1.1.2</t>
  </si>
  <si>
    <t>Carga en el sistema</t>
  </si>
  <si>
    <t>cantidad de seguimientos realizados</t>
  </si>
  <si>
    <t>Autodiagnostico</t>
  </si>
  <si>
    <t>EDUCACION Y SEGURIDAD VIAL</t>
  </si>
  <si>
    <t>EDUCACION Y FORMACION VIAL</t>
  </si>
  <si>
    <t>1. Implementar un proceso de mejora del área de Educación Vial a Nivel  de  República Dominicana, para el 30 de diciembre de 2018.</t>
  </si>
  <si>
    <r>
      <t>1.</t>
    </r>
    <r>
      <rPr>
        <sz val="7"/>
        <rFont val="Times New Roman"/>
        <family val="1"/>
      </rPr>
      <t xml:space="preserve">       </t>
    </r>
    <r>
      <rPr>
        <sz val="11"/>
        <rFont val="Calibri"/>
        <family val="2"/>
      </rPr>
      <t>Establecer las políticas públicas de la enseñanza de la educación vial para concientizar y prevenir las inconductas derivadas de la movilidad, el transporte, el tránsito y la seguridad vial.</t>
    </r>
  </si>
  <si>
    <t>Director de la Escuela Nacional de Educacion Vial</t>
  </si>
  <si>
    <t>N/D</t>
  </si>
  <si>
    <t>X</t>
  </si>
  <si>
    <t>INFORME</t>
  </si>
  <si>
    <t>Proceso de Mejora de Educacion Vial</t>
  </si>
  <si>
    <t>Implementar de manera continua un proceso de mejora del area de la educacion vial a todos los niveles en la Republica Dominicana.</t>
  </si>
  <si>
    <t>Establecer un marco referencial que nos posicione como agente en el proceso de transformacion en el Transporte Terrestre en la Republica Dominicana.</t>
  </si>
  <si>
    <t>Transformar y modificar las actitudes o inconductas de todos los usuarios de las vias publicas.</t>
  </si>
  <si>
    <r>
      <rPr>
        <sz val="7"/>
        <rFont val="Times New Roman"/>
        <family val="1"/>
      </rPr>
      <t xml:space="preserve">2.     </t>
    </r>
    <r>
      <rPr>
        <sz val="11"/>
        <rFont val="Calibri"/>
        <family val="2"/>
      </rPr>
      <t>Definir, bajo la dirección funcional del Ministerio de Educación, los contenidos curriculares sobre la educación vial para ser impartidos en los niveles de la educación inicial, básica y media.</t>
    </r>
  </si>
  <si>
    <r>
      <rPr>
        <sz val="7"/>
        <rFont val="Times New Roman"/>
        <family val="1"/>
      </rPr>
      <t xml:space="preserve">3.   </t>
    </r>
    <r>
      <rPr>
        <sz val="12"/>
        <rFont val="Calibri"/>
        <family val="2"/>
      </rPr>
      <t>Diseñar las pautas para la regulación de las autorizaciones y la operación de todas las escuelas privadas de enseñanzas de la educación vial para la obtención de los permisos y licencias de conducir vehículos de motor del transporte público de pasajeros y de cargas en todas sus categorías y clasificaciones.</t>
    </r>
  </si>
  <si>
    <t>4. Elaborar el programa de los cursos y de los exámenes que deberán aprobar los conductores de transporte público de pasajeros en todas sus modalidades y su certificación.</t>
  </si>
  <si>
    <t>PROGRAMA ELABORADO</t>
  </si>
  <si>
    <r>
      <rPr>
        <sz val="7"/>
        <rFont val="Times New Roman"/>
        <family val="1"/>
      </rPr>
      <t xml:space="preserve">5.       </t>
    </r>
    <r>
      <rPr>
        <sz val="11"/>
        <rFont val="Calibri"/>
        <family val="2"/>
      </rPr>
      <t>Definir los contenidos generales de los cursos sobre normas de tránsito para los infractores de esta ley y sus reglamentos.</t>
    </r>
  </si>
  <si>
    <r>
      <rPr>
        <sz val="7"/>
        <rFont val="Times New Roman"/>
        <family val="1"/>
      </rPr>
      <t xml:space="preserve">6.    </t>
    </r>
    <r>
      <rPr>
        <sz val="12"/>
        <rFont val="Calibri"/>
        <family val="2"/>
      </rPr>
      <t>Coordinar con la Dirección Ejecutiva del INTRANT las campañas de información, orientación y concientización a toda la ciudadanía en general</t>
    </r>
    <r>
      <rPr>
        <sz val="12"/>
        <rFont val="Arial"/>
        <family val="2"/>
      </rPr>
      <t>.</t>
    </r>
  </si>
  <si>
    <t>Direccion Ejecutiva del INTRANT y Direccion de Comunicacion del INTRANT</t>
  </si>
  <si>
    <t>INFORME DE CAMPAÑA ESTRUCTURADA</t>
  </si>
  <si>
    <t xml:space="preserve">                                                                                                                                                                                                                                                                                                                 2. Implementar un plan de acercamiento para relacionarse con Empresas, Instituciones Públicas, Colegios,  Escuelas y Universidades, para el 30 de diciembre del 2018. </t>
  </si>
  <si>
    <t>1. Impartir las charlas para los infractores a esta ley y sus reglamentos, para dar cumplimiento al sistema de conducir por puntos.</t>
  </si>
  <si>
    <t>CONTROL DE REGISTRO</t>
  </si>
  <si>
    <t xml:space="preserve">Capacitacion y Concientización </t>
  </si>
  <si>
    <t>Capacitar al mayor numero de usuarios de las vias Públicas</t>
  </si>
  <si>
    <t>Establecer las politicas publicas necesarias con el fin de lograr el objetivo.</t>
  </si>
  <si>
    <t>Concienciacion de los usuarios de las vias.</t>
  </si>
  <si>
    <r>
      <rPr>
        <sz val="7"/>
        <rFont val="Times New Roman"/>
        <family val="1"/>
      </rPr>
      <t xml:space="preserve">2.        </t>
    </r>
    <r>
      <rPr>
        <sz val="11"/>
        <rFont val="Calibri"/>
        <family val="2"/>
      </rPr>
      <t>Certificar a 45,000 aspirantes a conductores para la obtención de la licencia de conducir vehículos de motor.</t>
    </r>
  </si>
  <si>
    <t>Control de Registro</t>
  </si>
  <si>
    <r>
      <t>3.</t>
    </r>
    <r>
      <rPr>
        <sz val="7"/>
        <rFont val="Times New Roman"/>
        <family val="1"/>
      </rPr>
      <t xml:space="preserve">       </t>
    </r>
    <r>
      <rPr>
        <sz val="11"/>
        <rFont val="Calibri"/>
        <family val="2"/>
      </rPr>
      <t>Certificar 5,000 conductores del transporte de mercancías para operar el transporte de cargas especiales y de alto riesgo, de acuerdo a la naturaleza de las mismas y las sobredimensiones de los vehículos.</t>
    </r>
  </si>
  <si>
    <r>
      <t>4.</t>
    </r>
    <r>
      <rPr>
        <sz val="7"/>
        <rFont val="Times New Roman"/>
        <family val="1"/>
      </rPr>
      <t xml:space="preserve">       </t>
    </r>
    <r>
      <rPr>
        <sz val="11"/>
        <rFont val="Calibri"/>
        <family val="2"/>
      </rPr>
      <t xml:space="preserve">Organizar la impartición de cursos, charlas y seminarios de capacitación a técnicos y funcionarios nacionales, provinciales, municipales               e instituciones públicas y privadas.   32 charlas, 1 seminario a nivel nacional, 5 cursos talleres regionales.                                                                                     </t>
    </r>
  </si>
  <si>
    <t>FOTOS, LISTADO FINAL DE PARTICIPANTE Y REGISTRO DE CERTIFICADOS.</t>
  </si>
  <si>
    <t xml:space="preserve">Fortalecida la Supervision, Gestion y Control Portal transacional de Compras funcionando  </t>
  </si>
  <si>
    <t>Reuniones  periodicas con los involucrados</t>
  </si>
  <si>
    <t>Direccion Adm./Financ.Departamento Administrativo y Division de Compras y Contrataciones</t>
  </si>
  <si>
    <t>Gestión Financiera que aseguren la transparencia y buen uso de los recursos del estado</t>
  </si>
  <si>
    <t>Definición y clasificación de la información para el portal transaccional</t>
  </si>
  <si>
    <t xml:space="preserve">Migración de información al nuevo portal transaccional </t>
  </si>
  <si>
    <t xml:space="preserve">Contratación de personal </t>
  </si>
  <si>
    <t>Capacitación del personal (Programa Excell)</t>
  </si>
  <si>
    <t>Certificado</t>
  </si>
  <si>
    <t>Agilizar los procesos de compra</t>
  </si>
  <si>
    <t>Disminucion del tiempo en la elaboracion de documentos de compras</t>
  </si>
  <si>
    <t>Fortalecida la Supervision, Gestion y Control de compras</t>
  </si>
  <si>
    <t>formulacion del PACC</t>
  </si>
  <si>
    <t>Porcentaje de elaboracion del PACC</t>
  </si>
  <si>
    <t>Plan Anual de Compras y Contrataciones</t>
  </si>
  <si>
    <t>Elaborar un Plan Anual de Compras y Contrataciones del INTRANT</t>
  </si>
  <si>
    <t>Un plan de Compra eleborado, Ejecutado y evaludo.</t>
  </si>
  <si>
    <t>Seguimiento Mensual y trimestral del PACC</t>
  </si>
  <si>
    <t>Informe trimestral del PACC</t>
  </si>
  <si>
    <t>Informe Anual del PACC</t>
  </si>
  <si>
    <t>Gestion, Supervision y Control de los Procesos Administrativos</t>
  </si>
  <si>
    <t>Gestionadas las solicitudes de órdenes de compras de bienes y servicios</t>
  </si>
  <si>
    <t xml:space="preserve"> Direc.Adm.Financiera   Departamento Administrativo/Seccion de Compras</t>
  </si>
  <si>
    <t>Cantidad de solicitudes de orden de compras</t>
  </si>
  <si>
    <t>Comunicaciones/ orden de compras / entrada de almacén.</t>
  </si>
  <si>
    <t>Suministrar fondos a un personal que vaya a realizar tareas de trabajo fuera de su área u horario de trabajo establecido</t>
  </si>
  <si>
    <t>Pagos Gestionadoseficientemente</t>
  </si>
  <si>
    <t>Gestionados los recursos para  realizar los procesos de compras de bienes y servicios</t>
  </si>
  <si>
    <t>Solicitudes de viáticos ejecutadas.</t>
  </si>
  <si>
    <t xml:space="preserve"> comunicaciones/informe /formulario de viatico/libramientos</t>
  </si>
  <si>
    <t xml:space="preserve">Gestionados los pagos de agua  </t>
  </si>
  <si>
    <t xml:space="preserve">Cantidad de pagos, Cede Central (CAASD) gestionados. </t>
  </si>
  <si>
    <t>Facturas / recibos de pagos/ solicitud de autorización</t>
  </si>
  <si>
    <t>Cantidad de pagos, CORAASAN gestionados</t>
  </si>
  <si>
    <t>Cantidad de pagos, INAPA gestionados</t>
  </si>
  <si>
    <t>Gestionados los pagos del ayuntamiento de los ayuntamientos</t>
  </si>
  <si>
    <t xml:space="preserve">Cantidad de pagos del ADN gestionados. </t>
  </si>
  <si>
    <t>Cantidad de pagos del Ayuntamiento Santo Domingo Norte</t>
  </si>
  <si>
    <t>Cantidad de pagos del Ayuntamiento de Santiago</t>
  </si>
  <si>
    <t>Gestionados las compras</t>
  </si>
  <si>
    <t>Cantidad de compra de insumos de limpieza</t>
  </si>
  <si>
    <t>Cantidad de compra de insumos para protocolo</t>
  </si>
  <si>
    <t>Cantidad de compra de Tunner y Cartuchos para impresora</t>
  </si>
  <si>
    <t>Cantidad de compra de Material gastable</t>
  </si>
  <si>
    <t>Compra para Rotulado de vehiculos</t>
  </si>
  <si>
    <t>Compra para Rotulado de motores</t>
  </si>
  <si>
    <t>Cantidad de compra de Mobiliarios de Oficina</t>
  </si>
  <si>
    <t>Gestionados los pagos de  luz.</t>
  </si>
  <si>
    <t>Cantidad de pagos de luz local Sede Central.</t>
  </si>
  <si>
    <t>Cantidad de pagos de luz local FONDET.</t>
  </si>
  <si>
    <t>Cantidad de pagos de luz local EDE NORTE.</t>
  </si>
  <si>
    <t>Cantidad de pagos de luz local EDE SUR.</t>
  </si>
  <si>
    <t>Cantidad de pagos de luz local EDE ESTE.</t>
  </si>
  <si>
    <t>Gestionados los pagos de telecomunicación.</t>
  </si>
  <si>
    <t>Cantidad de pagos de las facturas de líneas abiertas y cerradas</t>
  </si>
  <si>
    <t xml:space="preserve"> solicitudes recibidas</t>
  </si>
  <si>
    <t>gestionados los pagos de seguros y Placas</t>
  </si>
  <si>
    <t>Realizadas las Solicitudes de placas y seguros</t>
  </si>
  <si>
    <t>Gestionados los pagos de combustible.</t>
  </si>
  <si>
    <t>Cantidad de pagos de las facturas del combustible</t>
  </si>
  <si>
    <t>Gestionadas las asignaciones vehiculares</t>
  </si>
  <si>
    <t xml:space="preserve">Cantidad de vehículos asignados (camionetas, motores, Jepp, Mini Bus, Camiones) </t>
  </si>
  <si>
    <t>Gestion y cotrol de los procesos administrativos</t>
  </si>
  <si>
    <t xml:space="preserve">Recibidas y ejecutadas las solicitudes de los diferentes dpto.  </t>
  </si>
  <si>
    <t>Cantidad de solicitudes recibidas (son los números de oficios)</t>
  </si>
  <si>
    <t xml:space="preserve">Gestionar  y relaizar pagos </t>
  </si>
  <si>
    <t>Autorizados   los despachos por almacén.</t>
  </si>
  <si>
    <t xml:space="preserve"> cantidad de autorizaciones de requisiciones.</t>
  </si>
  <si>
    <t>Gestionados  los pagos de los servicios prestados.</t>
  </si>
  <si>
    <t>Pago de Reloj Biometrico</t>
  </si>
  <si>
    <t>Cantidad de pagos de envio por Cariber Tours</t>
  </si>
  <si>
    <t>Digitados los datos en el programa SIGA.( viatico, dietas, pasajes, peaje, oficios, gastos)</t>
  </si>
  <si>
    <t>Cantidad de datos ingresados</t>
  </si>
  <si>
    <t>Solicitudes de compra recibidas.</t>
  </si>
  <si>
    <t xml:space="preserve"> Direccion Administrativa Financiera/Departamento Administrativo /Sección de compras y contrataciones </t>
  </si>
  <si>
    <t xml:space="preserve">Cantidad de solicitudes de compras recibidas </t>
  </si>
  <si>
    <t xml:space="preserve"> solicitud mediante comunicación al dpto. Administrativo</t>
  </si>
  <si>
    <t>Ordenes de compras directas realizadas.</t>
  </si>
  <si>
    <t xml:space="preserve">Cantidad de órdenes de compras directas realizadas.     </t>
  </si>
  <si>
    <t>Ordenes por comparación de precios.</t>
  </si>
  <si>
    <t xml:space="preserve">Cantidad de ordenes por comparación de precio    </t>
  </si>
  <si>
    <t>Ordenes de compras menores.</t>
  </si>
  <si>
    <t xml:space="preserve">Cantidad de órdenes de compras menores </t>
  </si>
  <si>
    <t xml:space="preserve">Ordenes de servicios. </t>
  </si>
  <si>
    <t xml:space="preserve">Cantidad de órdenes de servicios              </t>
  </si>
  <si>
    <t>Digitadas las entradas de almacén 2011</t>
  </si>
  <si>
    <t xml:space="preserve"> Direccion Administrativa Financiera /Departamento Administrativo/Seccion de Almacen y Suministro</t>
  </si>
  <si>
    <t>Cantidad de entrada de almacén digitadas</t>
  </si>
  <si>
    <t>SIGEF</t>
  </si>
  <si>
    <t>Registrar y almacenar los bienes y materiales adquiridos  que pasen a ser de su propiedad por cualquier forma jurídica a fin de mantener el control de la misma, permitiendo así un adecuado abastecimiento a las diferentes áreas</t>
  </si>
  <si>
    <t xml:space="preserve">Un Almacen con dionibilidad para suministrar Materiales y equipos </t>
  </si>
  <si>
    <t>Digitadas las requisiciones 2018</t>
  </si>
  <si>
    <t>Cantidad de requisiciones digitadas (por hoja y por depto.)</t>
  </si>
  <si>
    <t xml:space="preserve">Despachadas las mercancías y mobiliarios </t>
  </si>
  <si>
    <t>Cantidad de despacho de mercancías (por unidad)</t>
  </si>
  <si>
    <t>Requisición autorizada por el dpto. Administrativo.</t>
  </si>
  <si>
    <t>Entrada de almacén por compras</t>
  </si>
  <si>
    <t xml:space="preserve">Cantidad de entrada de almacén por compras (por orden de compra) </t>
  </si>
  <si>
    <t xml:space="preserve"> solicitud mediante comunicación al dpto. Administrativo/ /facturas </t>
  </si>
  <si>
    <t>Organización de almacén</t>
  </si>
  <si>
    <t>Cantidad de organización de almacén</t>
  </si>
  <si>
    <t>Requisiciones despachadas</t>
  </si>
  <si>
    <t>Cantidad de requisiciones despachadas (por talonarios)</t>
  </si>
  <si>
    <t>Registro de entrada y  salida de  almacén</t>
  </si>
  <si>
    <t>documentacion soporte</t>
  </si>
  <si>
    <t>SIGA/SIGEF</t>
  </si>
  <si>
    <t>Realizacion de inventario fisico periodico</t>
  </si>
  <si>
    <t xml:space="preserve">  mercancía en la actualidad en el almacén</t>
  </si>
  <si>
    <t>Comparacion de Inventarios fisico / Vs. Sistema</t>
  </si>
  <si>
    <t>Reporte del sistema</t>
  </si>
  <si>
    <t>Validacion y ajustes de inventarios</t>
  </si>
  <si>
    <t>Analisis inventario versus reporte del sistema</t>
  </si>
  <si>
    <t>Envio informacion  al area Financiera para fines de envio a DIGECOG</t>
  </si>
  <si>
    <t>Fisica o digital</t>
  </si>
  <si>
    <t xml:space="preserve">Recibir, clasificar, registrar y distribuir las comunicaciones recibidas y enviadas </t>
  </si>
  <si>
    <t>Direccion Administrativa Financiera/Departamento Administrativo/seccion de Archivo y Correspondencia</t>
  </si>
  <si>
    <t>cantidad de mantenimiento a la fotocopiadora.</t>
  </si>
  <si>
    <t>Memoria e informe mensual</t>
  </si>
  <si>
    <t>Registrar y almacenar los bienes y materiales adquiridos  que pasen a ser de su</t>
  </si>
  <si>
    <t>Sastifacer los requerimientos  de los usuarios</t>
  </si>
  <si>
    <t>Adquisicion de fotocopiadoras para el area de correspondencia</t>
  </si>
  <si>
    <t>Expedientes recibidos para archivar</t>
  </si>
  <si>
    <t>cantidad de solicitudes recibidas</t>
  </si>
  <si>
    <t xml:space="preserve"> documentos distribuidos hacia los diferentes Dptos.</t>
  </si>
  <si>
    <t>Proporcionar las  asignacion y salidas de oficios y comunicaciones</t>
  </si>
  <si>
    <t>Salidas de Oficios fuera de la institucion</t>
  </si>
  <si>
    <t>Compra de Cajas Pequeñas tipo maletin</t>
  </si>
  <si>
    <t>Compra de Cajas Grandes</t>
  </si>
  <si>
    <t xml:space="preserve">Registrar y distribuir las comunicaciones de  entrada </t>
  </si>
  <si>
    <t>Entradas de documentos al archivo</t>
  </si>
  <si>
    <t>Proporcionar  reporte de las  salida de documentos</t>
  </si>
  <si>
    <t>Salidas de documentos del archivo</t>
  </si>
  <si>
    <t>Realizadas las impresiones de los formularios de carta de ruta.</t>
  </si>
  <si>
    <t>Direccion Administrativa Financiera /Departemento Adminsitrativo/Imprenta</t>
  </si>
  <si>
    <t>9,600 impresiones de formularios de carta de ruta.</t>
  </si>
  <si>
    <t xml:space="preserve"> solicitud mediante comunicación al dpto. Administrativo/ requisición/facturas </t>
  </si>
  <si>
    <t>Gestionar la elaboración e impresión de las artes gráficas solicitados por las diferentes Direcciones y Departamentos INTRANT</t>
  </si>
  <si>
    <t>Realizada la impresión de los formularios de inspección y de censo de los choferes.</t>
  </si>
  <si>
    <t>8,800 formularios de inspeccion y de censo de los choferes.</t>
  </si>
  <si>
    <t>Realizada la  impresión de los recibos de ingresos de las provincias.</t>
  </si>
  <si>
    <t>2,400 impresion de los recibos de ingresos de las provincias.</t>
  </si>
  <si>
    <t>Realizadas la impresión de  formularios de recibos de ingreso sede central</t>
  </si>
  <si>
    <t>2000 impresion de formularios de recibos de ingreso.</t>
  </si>
  <si>
    <t>Realizadas impresión de los formularios de requisición de bienes y servicios</t>
  </si>
  <si>
    <t>5400 impresion de los formularios de requisicion de almacen.</t>
  </si>
  <si>
    <t>Realizadas las impresión de los formulario de entrada de almacén provisional</t>
  </si>
  <si>
    <t xml:space="preserve">1000 impresion de entrada de almacen </t>
  </si>
  <si>
    <t>Confeccionados los afiches (de actividades y operativos)</t>
  </si>
  <si>
    <t xml:space="preserve">200 afiches confeccionados </t>
  </si>
  <si>
    <t>Realizar las impresión de los recetarios médicos.</t>
  </si>
  <si>
    <t>2000 impresion de los recetarios medicos.</t>
  </si>
  <si>
    <t xml:space="preserve">Confeccionar  vallas y mini vallas </t>
  </si>
  <si>
    <t>250  vallas y   mini vallas confeccionadas.</t>
  </si>
  <si>
    <t>Impresion tarjetas de presentacion</t>
  </si>
  <si>
    <t>5000 tarjetas de presentacion</t>
  </si>
  <si>
    <t>Confeccionar letrero informativos para escritorio</t>
  </si>
  <si>
    <t>200  letrero de Informativo (escritorio, puertas, parqueos).</t>
  </si>
  <si>
    <t>Impresión en general</t>
  </si>
  <si>
    <t>Gestionado y disponibilidad de trasnporte en buen estado para los proecesos operativos de las Dependencias del INTRANT</t>
  </si>
  <si>
    <t>Realizados los servicios de transporte a las diferentes direcciones y departamentos</t>
  </si>
  <si>
    <t xml:space="preserve">Servicios Generales/División de Transportación -  </t>
  </si>
  <si>
    <t>servicios de transporte a los diferentes dptos.</t>
  </si>
  <si>
    <t>Solicitudes, Requisisciones, Reporte e informes.</t>
  </si>
  <si>
    <t>Realizados los mantenimiento preventivos (cambio de aceite y filtro)</t>
  </si>
  <si>
    <t xml:space="preserve"> 320 mantenimientos preventivo</t>
  </si>
  <si>
    <t>Realizadas las reparación mecánicas</t>
  </si>
  <si>
    <t>100 reparaciones mecánicas</t>
  </si>
  <si>
    <t>Realizadas las instalaciones de los accesorios</t>
  </si>
  <si>
    <t>repuestos y accesorios menores</t>
  </si>
  <si>
    <t>Realizados los trabajos eléctricos</t>
  </si>
  <si>
    <t>60  trabajos eléctricos</t>
  </si>
  <si>
    <t>Informe de los servicios  de taller, mediante comunicación al dpto. Administrativo/ facturas.</t>
  </si>
  <si>
    <t>Realizados los trabajos de desabolladora y pintura</t>
  </si>
  <si>
    <t>100 desabolladoras y pintura</t>
  </si>
  <si>
    <t>Reparadas las  motocicletas</t>
  </si>
  <si>
    <t>140 reparaciones de motocicletas</t>
  </si>
  <si>
    <t>Planificacion y Coordinacion de Operativos</t>
  </si>
  <si>
    <t>300 Coordinaciones de Operativos (actividad diaria)</t>
  </si>
  <si>
    <t>Control estadistico de mantenimiento y kilometraje en las flotilla vahicular</t>
  </si>
  <si>
    <t>300 Coordinacion de Operativos (avtividad diaria)</t>
  </si>
  <si>
    <t>Distribucion y fiscalizacion de combustible</t>
  </si>
  <si>
    <t>100% vehiculos</t>
  </si>
  <si>
    <t>90 vehiculos</t>
  </si>
  <si>
    <t>Realizados los chequeo rutinario de los vehículos</t>
  </si>
  <si>
    <t>166 chequeos rutinarios de los vehículos.</t>
  </si>
  <si>
    <t>Gestionado  la habilitacion y mantenimiento de Planta Fisica</t>
  </si>
  <si>
    <t>Realizar reparaciones al sistema eléctrico de las edificaciones</t>
  </si>
  <si>
    <t xml:space="preserve">Servicios Generales/Sección de planta física </t>
  </si>
  <si>
    <t>Cantidad de servicios realizado</t>
  </si>
  <si>
    <t>Servicios electricos internos y externos requeridos</t>
  </si>
  <si>
    <t>Gestionar las Instalciones de Planta Fisica</t>
  </si>
  <si>
    <t>Planta fisica en optima condiciones</t>
  </si>
  <si>
    <t>Mantenimiento plantas de emergencias</t>
  </si>
  <si>
    <t>36 servicios de mantenimiento de plantas de emergencias</t>
  </si>
  <si>
    <t>Reparar plantas electricas</t>
  </si>
  <si>
    <t>10 servicios de reparacion de la planta electrica</t>
  </si>
  <si>
    <t>adquirir plantas eléctricas</t>
  </si>
  <si>
    <t>2 unidades de 100kw</t>
  </si>
  <si>
    <t>adquirir aires acondicionado</t>
  </si>
  <si>
    <t>40 unidades de aires acondicionados</t>
  </si>
  <si>
    <t>Mantenimiento Gral. Refrig./aire acondicionados</t>
  </si>
  <si>
    <t>250 servicios de mantenimiento de aires acondicionados</t>
  </si>
  <si>
    <t>Reparar el sistema sanitario</t>
  </si>
  <si>
    <t>Servicios reparacion de instalaciones sanitarias requeridas</t>
  </si>
  <si>
    <t>Servicios de fumigación general</t>
  </si>
  <si>
    <t>12 servicios</t>
  </si>
  <si>
    <t>Remoledar edificaciones</t>
  </si>
  <si>
    <t>Remodelar las edificaciones del Intrant</t>
  </si>
  <si>
    <t>Pintar las edificaciones</t>
  </si>
  <si>
    <t>Pintura general de las edificaciones</t>
  </si>
  <si>
    <t>Impermeabilizar las edificaciones</t>
  </si>
  <si>
    <t>impermeabilizar las edificaicones</t>
  </si>
  <si>
    <t>Mantenimiento Gral. De pintura</t>
  </si>
  <si>
    <t>75 servicios de pintura interna</t>
  </si>
  <si>
    <t>Trabajos de ebanistería</t>
  </si>
  <si>
    <t>100 servicios</t>
  </si>
  <si>
    <t>Trabajos de albañilería</t>
  </si>
  <si>
    <t>Trabajos de herrería</t>
  </si>
  <si>
    <t>Gestionado un personal de servicio y apoyo administrativo</t>
  </si>
  <si>
    <t>Realizados los operativo de limpieza (en toda la institución).</t>
  </si>
  <si>
    <t>Servisios Generales/Sección de Mayordomía</t>
  </si>
  <si>
    <t>Cantidad de servicios realizados</t>
  </si>
  <si>
    <t>48 operativos de limpieza interna.</t>
  </si>
  <si>
    <t>Mediante Comunnitarciones de solicitud , Orden de requisisión de Materiales e informes</t>
  </si>
  <si>
    <t>Pretar un servicio de Apoyo efectivo y de calidad</t>
  </si>
  <si>
    <t>Servicio de apoyo a labores</t>
  </si>
  <si>
    <t>48 operativos de limpieza externa.</t>
  </si>
  <si>
    <t>Realizada la limpieza diaria de oficinas, baños y pasillos.</t>
  </si>
  <si>
    <t>1,656  limpieza de oficinas, baños y pasillos.</t>
  </si>
  <si>
    <t xml:space="preserve">Podado de los arboles </t>
  </si>
  <si>
    <t>60 podado de arboles.</t>
  </si>
  <si>
    <t>Deshierbado</t>
  </si>
  <si>
    <t>36 deshierbado.</t>
  </si>
  <si>
    <t>Realizadas la limpieza del patio y del parqueo de la institución.</t>
  </si>
  <si>
    <t>480  limpieza del patio y del parque de la institución.</t>
  </si>
  <si>
    <t>Basura botada</t>
  </si>
  <si>
    <t>96 botado de la basura por el camión</t>
  </si>
  <si>
    <t>Realizardas las solicitudes del agua para bebederos.</t>
  </si>
  <si>
    <t>solicitudes de agua para bebederos.</t>
  </si>
  <si>
    <t>Realizados los servicios adicionales de mayordomía</t>
  </si>
  <si>
    <t>servicios adicionales, en oficinas, baños y pasillos</t>
  </si>
  <si>
    <t>Adquisicion agua de beber (botellones y botellitas)</t>
  </si>
  <si>
    <t>4000 botellones de agua</t>
  </si>
  <si>
    <t>1600 botellitas de agua</t>
  </si>
  <si>
    <t>80 Reemplazo por deterioro de botellones</t>
  </si>
  <si>
    <t>Realizadas  las solicitudes de material de limpieza</t>
  </si>
  <si>
    <t>2 solicitudes de materiales de limpieza.</t>
  </si>
  <si>
    <t xml:space="preserve">Lavado de vehículos   </t>
  </si>
  <si>
    <t>3840 vehículos lavados</t>
  </si>
  <si>
    <t>Evaluacion de Bienes de consumo en existencia</t>
  </si>
  <si>
    <t>Realizar inventario fisico de bienes bajo su dependencia</t>
  </si>
  <si>
    <t>Depatamento de Servicios Generales</t>
  </si>
  <si>
    <t>Entrega de Informe a Departamento Administrativo</t>
  </si>
  <si>
    <t>Inventario de bienes de consumo en existencia</t>
  </si>
  <si>
    <t>Preparar Informe de Inventario físico de bienes, inmuebles, equipos y mobiliarios.</t>
  </si>
  <si>
    <t xml:space="preserve">Mantener un inventarios de bienes bajos dependecia </t>
  </si>
  <si>
    <t>Comparaciones de Inventarios real Vs. Sistema</t>
  </si>
  <si>
    <t>Elaborar reportes y validarlo</t>
  </si>
  <si>
    <t>Incrementadas las  cobranzas mediante supervision,  actualizacion, gestion, y control de las  cuentas por cobrar  de los diferentes servicios ofrecidos por el INTRANT</t>
  </si>
  <si>
    <t>Elaborcion plan de cobros</t>
  </si>
  <si>
    <t>Direccion Administrativa Financiera /Departamento Financiero /Seccion de Gestion de Cobros</t>
  </si>
  <si>
    <t xml:space="preserve"> cantidad de cobros gestionados, % incrementos de ingresos</t>
  </si>
  <si>
    <t>Informes y reportes</t>
  </si>
  <si>
    <t>Gestionar los cobros</t>
  </si>
  <si>
    <t>4.5 Gestión Financiera que aseguren la transparencia y buen uso de los recursos del estado</t>
  </si>
  <si>
    <t>Cobros gestionados produciendo un incremento en los ingresos.</t>
  </si>
  <si>
    <t>Supervision, actualizacion, registro y control de las  renovaciones  de Contratos de servicios emitidos por el INTRANT .</t>
  </si>
  <si>
    <t>% de Cuentas por operador  actualizadas/%recibos de ingresos registrados para actualizacion de cuentas x cobrar</t>
  </si>
  <si>
    <t xml:space="preserve"> Supervision y validacion periodica de los registros del area Gestion de Cobros</t>
  </si>
  <si>
    <t>% de reduccion de cuentas por cobrar</t>
  </si>
  <si>
    <t>Presentacion de reportes periodicos de la gestion de cobros (analisis de antigüedad de saldos)</t>
  </si>
  <si>
    <t>Seccion de Gestion de Cobros</t>
  </si>
  <si>
    <t>% registro de nuevos contratos del Gran Santo Domingo y nuevos  servicios ofrecidos por el INTRANT, % incremento de ingresos, % reduccion cuentas por cobrar</t>
  </si>
  <si>
    <t xml:space="preserve">Sistematizacion de registros de cuentas por cobrar    </t>
  </si>
  <si>
    <t>Direccion Administrativa Financiera /Departamento Financiero / Seccion Gestion de Cobros/Division de Contabilidad/TCI</t>
  </si>
  <si>
    <t>01 catalogo de cuentas ampliado a nuevos servicios, % incrementos de ingresos.</t>
  </si>
  <si>
    <t>Supervision , control de la  ejecucion  presupuestaria  y Optimmizacion de Recursos Financieros  de la Institucion</t>
  </si>
  <si>
    <t xml:space="preserve"> Supervision, gestion y programacion oportuna del gasto</t>
  </si>
  <si>
    <t>Direccion Administrativa Financiera /Encargado Financiero, Seccion de presupuesto</t>
  </si>
  <si>
    <t xml:space="preserve">Cantidad de expediente desembolsados. </t>
  </si>
  <si>
    <t>Registros en el SIGECOG, Librameinto pagados e inofrmes</t>
  </si>
  <si>
    <t xml:space="preserve">Fortalecimiento institucional </t>
  </si>
  <si>
    <t xml:space="preserve">Gestionar y Optimizar los  Recursos del intrant </t>
  </si>
  <si>
    <t>Disminucion de cuentas por pagar</t>
  </si>
  <si>
    <t xml:space="preserve"> Supervision, gestion y atencion oportuna a la solicitud de fondos de las diferentes areas</t>
  </si>
  <si>
    <t>Supervision, revision y control de los expedientes de solicitud de pagos</t>
  </si>
  <si>
    <t xml:space="preserve"> Supervision, gestion y control  oportuna de los diferentes pagos</t>
  </si>
  <si>
    <t>Aprobar la solicitud de los pago acorde con los requerimientos de compra de bienes y servicios y pagos de servicios personales</t>
  </si>
  <si>
    <t>Supervision , gestion y ordenamiento  de pagos  por libramientos según fuente de financimiento</t>
  </si>
  <si>
    <t>Supervisar, gestionar la asignacion de cuota para la programacion presupuestaria</t>
  </si>
  <si>
    <t>Cantidad de cuotas aprobadas.</t>
  </si>
  <si>
    <t xml:space="preserve">Copia de la programación de cuotas </t>
  </si>
  <si>
    <t>Gestionar transferencia corriente para la ejecucion del gasto fuente de financimiento general</t>
  </si>
  <si>
    <t>Cantidad de cuenta objetar aumentada.</t>
  </si>
  <si>
    <t xml:space="preserve">Copia de la solicitud de aumento </t>
  </si>
  <si>
    <t>Supervision de los procesos de registros y control de los ingresos, compromisos  y pagos relacionados con la ejecucion presuspuestaria</t>
  </si>
  <si>
    <t>Supervisar, conciliar  los ingresos de las cuentas de la tesoreria nacional y pagos generados  con las mismas</t>
  </si>
  <si>
    <t>Direccion Administrativa Financiera /Encargado Financiero  /Seccion de Contabilidad</t>
  </si>
  <si>
    <t>Cantidad de preventivo, libramiento y devengado realizado.</t>
  </si>
  <si>
    <t xml:space="preserve">Copia de registro de la evaluaciones </t>
  </si>
  <si>
    <t>Evaluar y Monitorear Acciones Presupuestaria</t>
  </si>
  <si>
    <t>Informe de Ejecucion Presupuestaria</t>
  </si>
  <si>
    <t>Supervision , gestion y  preparacion de la disponibilidad</t>
  </si>
  <si>
    <t xml:space="preserve"> Listado de vehículos Nissan Serena  determinada como Chatarras</t>
  </si>
  <si>
    <t>50% reducción cuentas por Cobrar Pollitos</t>
  </si>
  <si>
    <t xml:space="preserve">Levantamiento y reporte de unidades </t>
  </si>
  <si>
    <t>Supervision, registro y control de activos fijos</t>
  </si>
  <si>
    <t>Actualización en SIGEFCON</t>
  </si>
  <si>
    <t>Reporte de SIGEFCON</t>
  </si>
  <si>
    <t>Supervision, registro y control de cuentas por cobrar</t>
  </si>
  <si>
    <t>Supervision, registro y control de cuentas por pagar</t>
  </si>
  <si>
    <t>Cantidad de cuentas determinas y notificadas  a operadores y enc.argados Provinciales</t>
  </si>
  <si>
    <t>9% de aumento en la cobranza</t>
  </si>
  <si>
    <t>Comunicaciones Enviadas y recibidas</t>
  </si>
  <si>
    <t>Preparar el Informe Financiero correspondiente al año 2018 y enviarlo al Banco Central Y DIGECOG</t>
  </si>
  <si>
    <t xml:space="preserve">Porcentaje de avance de la preparación de los informe, cuadre de las actividad realizadas en el año </t>
  </si>
  <si>
    <t>Ejemplare del informe financiero del año correspondiente</t>
  </si>
  <si>
    <t>Registrar Cobro de Rutas</t>
  </si>
  <si>
    <t>Informes de expedientes liquidados</t>
  </si>
  <si>
    <t>Registrar en SIGEFCON, todas las Entrada de Diario, por concepto de ingresos de captaciones directa, registro de libramientos pagado a proveedores y gastos incurridos</t>
  </si>
  <si>
    <t>Registrar el reporte emitido pro la tesorería de la transferencias recibidas (SIGECOM)</t>
  </si>
  <si>
    <t xml:space="preserve">Cantidad de  Informes elaborados  </t>
  </si>
  <si>
    <t xml:space="preserve">El informe mensual que se envía a oficina libre acceso a la información </t>
  </si>
  <si>
    <t>Mantener actualizado los estados financieros y presentar informe anual</t>
  </si>
  <si>
    <t>Estados Financieros</t>
  </si>
  <si>
    <t>Preparar balance General Mensual</t>
  </si>
  <si>
    <t>Porcentaje de registro de las entrada de diario</t>
  </si>
  <si>
    <t xml:space="preserve"> Complimir la norma de corte semestral.(diseco)</t>
  </si>
  <si>
    <t xml:space="preserve">Cantidad de formularios llenados de acuerdo a la norma </t>
  </si>
  <si>
    <t>Comunicación de acuse de recibo</t>
  </si>
  <si>
    <t xml:space="preserve"> Llenar de todos los formularios que requiere la norma de dicho corte semestral.</t>
  </si>
  <si>
    <t>Realizar los registro de los expedientes por pagar 2018</t>
  </si>
  <si>
    <t xml:space="preserve">Cantidad de expediente registrado en el sueco </t>
  </si>
  <si>
    <t xml:space="preserve">Reporte de comisiones bancarias </t>
  </si>
  <si>
    <t xml:space="preserve">Registro de las adquisiciones de los activos adquiridos y calculo de su depreciación </t>
  </si>
  <si>
    <t xml:space="preserve">Porcentaje de activo registrado para  el informe de Bienes Nacionales </t>
  </si>
  <si>
    <t xml:space="preserve">Reporte de la cuenta por pagar por suplidores </t>
  </si>
  <si>
    <t>Informes financieros semestrales</t>
  </si>
  <si>
    <t>Registro de los compromisos contraído con proveedores por la adquirido de activo fijo.</t>
  </si>
  <si>
    <t xml:space="preserve">Ejemplares de depreciación recibido en viene nacionales </t>
  </si>
  <si>
    <t xml:space="preserve">Enviado los Informe a Bienes Nacionales y la Depreciación de los Activos Fijos 2018. </t>
  </si>
  <si>
    <t xml:space="preserve"> Descargo de los activos dañado de los diferentes departamentos y provincias. </t>
  </si>
  <si>
    <t xml:space="preserve">Cantidad de activos descargo </t>
  </si>
  <si>
    <t>Mantener base de datos y regiistros de adquisiscion de activos</t>
  </si>
  <si>
    <t xml:space="preserve"> Preparar el Informe Financiero correspondiente al año 2018 y enviarlo al Banco Central Y DIGECOG.</t>
  </si>
  <si>
    <t xml:space="preserve">Porcentaje de avance de la preparación de los informe, cuadre de las actividades realizadas en el año </t>
  </si>
  <si>
    <t>Ejemplar del informe financiero del año correspondiente</t>
  </si>
  <si>
    <t>Mantener actualizacion de activos</t>
  </si>
  <si>
    <t>Elaborar las  Normas de Cierre del año 2018</t>
  </si>
  <si>
    <t>Cantidad de formularios registrados en el sigef</t>
  </si>
  <si>
    <t xml:space="preserve">Registro de  las Conciliaciones Bancarias de la cuenta única </t>
  </si>
  <si>
    <t>Cantidad de conciliaciones realizadas en el año.</t>
  </si>
  <si>
    <t>Relaizar los registro de los expedientes por pagar 2018</t>
  </si>
  <si>
    <t xml:space="preserve">Cantidad de expediente registrado en el sigecom </t>
  </si>
  <si>
    <t>Prepara y enviar los Informes a Bienes Nacionales y la Depreciación de los Activos Fijos 2018</t>
  </si>
  <si>
    <t xml:space="preserve">Cantidad de activos Fijos en depreciación </t>
  </si>
  <si>
    <t>Copias de un ejemplar con Depreciación y C/D 2018</t>
  </si>
  <si>
    <t xml:space="preserve">ordenar, digitar  los libremientos que estan  archivado  en carpeta </t>
  </si>
  <si>
    <t xml:space="preserve">Cantidad de expendientes scaneados </t>
  </si>
  <si>
    <t>Carpetas ordenadas en el archivo</t>
  </si>
  <si>
    <t>Elaborar las normas de cierre  de los activos, para informar de la situacion de los mismo</t>
  </si>
  <si>
    <t>Cantidad de formularios elaborados</t>
  </si>
  <si>
    <t>Descargar los activos dañado de los diferentes departamentos y provincias</t>
  </si>
  <si>
    <t xml:space="preserve">Cantidad de activos a descargo </t>
  </si>
  <si>
    <t xml:space="preserve">Comunicaciónes recibidas de los diferentes departamentos </t>
  </si>
  <si>
    <t>Digitar y enviar   las facturas  de proveedores con NCF en el formulario 606 de la DGII</t>
  </si>
  <si>
    <t xml:space="preserve">Cantidad de envio </t>
  </si>
  <si>
    <t>Envio por correo electronico</t>
  </si>
  <si>
    <t>Digitar y enviar   las facturas emitidas por el INTRANT con NCF en el formulario 607 de la DGII</t>
  </si>
  <si>
    <t>Call Center Instalado</t>
  </si>
  <si>
    <t xml:space="preserve">Porcentaje de Servicios Analizados y propuestas mejoras </t>
  </si>
  <si>
    <t xml:space="preserve">Informes </t>
  </si>
  <si>
    <t xml:space="preserve">Informes, fotos </t>
  </si>
  <si>
    <t>Dirección de Ejecutiva</t>
  </si>
  <si>
    <t>1. Realizados Talleres y eventos relacionados con la aplicacion de la ley 63-17 y las funciones del INTRANT</t>
  </si>
  <si>
    <t>Talleres y evenos realizados</t>
  </si>
  <si>
    <t>listado de asistencia, Fotos</t>
  </si>
  <si>
    <t>1. Talleres y eventos realizados</t>
  </si>
  <si>
    <t>1. Diseño y Analisis de los cargos que respaldan la estructura organizitva del INTRANT.</t>
  </si>
  <si>
    <t>1. Acercamiento con el organo rector MAP</t>
  </si>
  <si>
    <t>Departamento de Reclutamiento y Selección de Talentos</t>
  </si>
  <si>
    <t>Comunicación</t>
  </si>
  <si>
    <t xml:space="preserve">2. Realización de los levantamientos </t>
  </si>
  <si>
    <t>% de Levantamientos realizados</t>
  </si>
  <si>
    <t xml:space="preserve">50% de los cargos levantados </t>
  </si>
  <si>
    <t>Levantamientos</t>
  </si>
  <si>
    <t>3. Analisis de los cargos y propuestas de los perfiles</t>
  </si>
  <si>
    <t>% de los cargos levantados analizados y diseñados</t>
  </si>
  <si>
    <t xml:space="preserve">30% de los cargos levantados,  analizados y diseñados </t>
  </si>
  <si>
    <t>Descripcion de puestos diseñadas</t>
  </si>
  <si>
    <t>2. Dotar a la institución de los recursos con las competencias requeridas para desarrollar la mision de la institucion.</t>
  </si>
  <si>
    <t>1. Diseño de pruebas técnicas</t>
  </si>
  <si>
    <t>Número de Pruebas técnicas Elaboradas</t>
  </si>
  <si>
    <t>13 Pruebas Elaboradas</t>
  </si>
  <si>
    <t>Pruebas diseñadeas</t>
  </si>
  <si>
    <t>2. Aquirir sistema de pruebas digitalizadas por competencias y de pesonalidad</t>
  </si>
  <si>
    <t>Un sistema</t>
  </si>
  <si>
    <t>1 Sistema</t>
  </si>
  <si>
    <t>Sistema</t>
  </si>
  <si>
    <t>3. Relización de concursos públicos, de acuerdo a ley 41-08 y el reglamento 251-15</t>
  </si>
  <si>
    <t>Número de concursos celebrados</t>
  </si>
  <si>
    <t>2 concursos</t>
  </si>
  <si>
    <t>Aviso, actas, solicitud nombramiento provisional</t>
  </si>
  <si>
    <t>4. Cubrir las vacantes con los candidatos idoneos de acuerdo a los perfiles de los puestos</t>
  </si>
  <si>
    <t>% de plazas cubiertas</t>
  </si>
  <si>
    <t>100% cubiertas de los plazas declaradas vacantes</t>
  </si>
  <si>
    <t>Acción de personal</t>
  </si>
  <si>
    <t>3. Garantizar la realización del proceso de inducción a la institucion y a los puestos de trabajos</t>
  </si>
  <si>
    <t>1. Realizar presentaciones de inducción a la organización</t>
  </si>
  <si>
    <t>% de empleados induccidos</t>
  </si>
  <si>
    <t>30% de los empleados con la induccion realizada</t>
  </si>
  <si>
    <t>Listado de participantes</t>
  </si>
  <si>
    <t>2.  Elaboración de manual de  inducción</t>
  </si>
  <si>
    <t>Número de ejemplares de manual de  inducción</t>
  </si>
  <si>
    <t>1,400 Ejemplares</t>
  </si>
  <si>
    <t>Manual de inducción</t>
  </si>
  <si>
    <t>3. Elaboracion de programas de induccion al puesto coordinado con las diferentes areas</t>
  </si>
  <si>
    <t>Número de programas de inducción al puesto elaborados</t>
  </si>
  <si>
    <t>5 programas de induccion al puesto</t>
  </si>
  <si>
    <t>Programa de inducción al puesto elaborado</t>
  </si>
  <si>
    <t>1. Identificar las areas donde se podrian realizar pasantias</t>
  </si>
  <si>
    <t>Número de areas identificadas</t>
  </si>
  <si>
    <t>4 areas</t>
  </si>
  <si>
    <t>Areas Identificadas</t>
  </si>
  <si>
    <t>2. Elaboración del programa de pasantia en coordinacion con las areas identificadas</t>
  </si>
  <si>
    <t>Número de programas elaborados</t>
  </si>
  <si>
    <t>Programas elaborados</t>
  </si>
  <si>
    <t>3. Incorporación de pasantes a la institucón</t>
  </si>
  <si>
    <t>Numero de pasantes incorporados a la institucion</t>
  </si>
  <si>
    <t>1. Coodinar el proceso de evaluación del desempeño por factores</t>
  </si>
  <si>
    <t>Departamento de Evaluación y Mejoramiento del Desempeño</t>
  </si>
  <si>
    <t>Porcentaje de empleados evaluados</t>
  </si>
  <si>
    <t>80% de los empleados habiles para la evaluacion del desempeño evaluados</t>
  </si>
  <si>
    <t>Reporte de calificaciones</t>
  </si>
  <si>
    <t>2. Creación de instrumentos y logistica para  la evaluacion del desempeño por resutlados, competencias y regimen ético y disciplinario</t>
  </si>
  <si>
    <t>Departamento de Evaluacion y Mejoramiento del Desempeño</t>
  </si>
  <si>
    <t>Instrumentos</t>
  </si>
  <si>
    <t>Creacion de los instrumentos</t>
  </si>
  <si>
    <t>3. Proporcinar informe sobre las resultados  y brechas de competencias en las evaluaciones del desempeño</t>
  </si>
  <si>
    <t>Número de informe elaborado</t>
  </si>
  <si>
    <t>1 un informe</t>
  </si>
  <si>
    <t>1. Levantamiento detecion de necesidades de capacitacion</t>
  </si>
  <si>
    <t>Departamento de capacitacion y desarrrollo de talentos</t>
  </si>
  <si>
    <t>% de areas con necesidades de capacitacion detectada</t>
  </si>
  <si>
    <t xml:space="preserve">25% de las areas de la institucion con sus  necesidades de capacitacion detectada </t>
  </si>
  <si>
    <t>Levantamiento</t>
  </si>
  <si>
    <t>2. Levantamiento de brecha de competencias entre los ocupantes de los puestos y el perfil requerido</t>
  </si>
  <si>
    <t>% de areas con brechas de competencias detectada</t>
  </si>
  <si>
    <t xml:space="preserve">25% de las areas de la institucion con sus  brecha de competencias  detectada </t>
  </si>
  <si>
    <t>3. Coordinación del programa de Inducción a la Administración Pública</t>
  </si>
  <si>
    <t>Departamento de capacitación y desarrrollo de talentos</t>
  </si>
  <si>
    <t>% de empleados habiles, inducido a la adminsitración pública.</t>
  </si>
  <si>
    <t xml:space="preserve">20% de los empleados habiles, inducido a  la administración pública  </t>
  </si>
  <si>
    <t>4. Realización de convenios con instituciones educativas</t>
  </si>
  <si>
    <t>número de convenios realizados</t>
  </si>
  <si>
    <t>2 convenios</t>
  </si>
  <si>
    <t>Convenios</t>
  </si>
  <si>
    <t>5. Ejecución del plan de capacitación, de acuerdo a las nesecidades detectadas</t>
  </si>
  <si>
    <t>% del plan ejecutado</t>
  </si>
  <si>
    <t>25%  del plan de capacitación ejecutado</t>
  </si>
  <si>
    <t>Listado de participantes, certificados de participación</t>
  </si>
  <si>
    <t>1. Preparar los expedientes para pagos de bono por desempeño de los empleados de carrera adminsitrativa</t>
  </si>
  <si>
    <t>Departamento de Relaciones Laborales, Salud y Seguridad en el Trabajo</t>
  </si>
  <si>
    <t>Porcentaje de expedientes preparados</t>
  </si>
  <si>
    <t>100% de los empleados de carrera, con el derecho aquirido</t>
  </si>
  <si>
    <t>Expedientes</t>
  </si>
  <si>
    <t>2.  Preparar los expedientes para pago de compensacion por resultados</t>
  </si>
  <si>
    <t>100% de los empleados, con el derecho aquirido</t>
  </si>
  <si>
    <t>3. Preparar los expedientes de pago de indemnización</t>
  </si>
  <si>
    <t>1. Presentación sobre el regimen y disciplinario (Deberes y Derechos)</t>
  </si>
  <si>
    <t xml:space="preserve">% de empleados con la charla recibida </t>
  </si>
  <si>
    <t>30% de los empleados con la charla recibida</t>
  </si>
  <si>
    <t xml:space="preserve">2. Elaboracion del reglamento interno para la  gestion de las relaciones laborales </t>
  </si>
  <si>
    <t>% avance de la propuesta del reglamento</t>
  </si>
  <si>
    <t>30% de la propuesta  del regalmento</t>
  </si>
  <si>
    <t xml:space="preserve">propuesta </t>
  </si>
  <si>
    <t xml:space="preserve">3. Documentar  y dar seguimiento a las acciones disciplinarias </t>
  </si>
  <si>
    <t>% de los reportes trabajados</t>
  </si>
  <si>
    <t>100% de las reportes recibos</t>
  </si>
  <si>
    <t>Formularios</t>
  </si>
  <si>
    <t>1. Asegurar el bastecimiento del botiquín medico</t>
  </si>
  <si>
    <t>número de medicamentos</t>
  </si>
  <si>
    <t>La existencia de medicamentos basicos</t>
  </si>
  <si>
    <t>Medicamentos</t>
  </si>
  <si>
    <t>2. Realización de campaña de vacunacion masiva</t>
  </si>
  <si>
    <t>% de empleados vacunados</t>
  </si>
  <si>
    <t>30% de los empleados vacunados</t>
  </si>
  <si>
    <t>Listado de registro</t>
  </si>
  <si>
    <t xml:space="preserve">3. Realizar charlas de prevención de salud </t>
  </si>
  <si>
    <t>Número de charlas impartidas</t>
  </si>
  <si>
    <t>4 Charlas</t>
  </si>
  <si>
    <t>4. Realizar operativos médicos</t>
  </si>
  <si>
    <t>Número de operativos realizado</t>
  </si>
  <si>
    <t>2 Operativos</t>
  </si>
  <si>
    <t>5. Realizar levantamiento de riesgos laborales y actualizar el existente de la cede</t>
  </si>
  <si>
    <t>Número de levantamiento realzado</t>
  </si>
  <si>
    <t>1  Levantamiento</t>
  </si>
  <si>
    <t>6. Elaboración de propuesta para disminuir el nivel de riesgo laboral</t>
  </si>
  <si>
    <t>Número de propuesta</t>
  </si>
  <si>
    <t>1  Propuesta</t>
  </si>
  <si>
    <t xml:space="preserve">Propuesta </t>
  </si>
  <si>
    <t xml:space="preserve">1. Elaborar de propuesta de compensacion y beneficios atendiendo las necesidades principales de los colaboradores </t>
  </si>
  <si>
    <t>2. Pago de horas extraordinarias</t>
  </si>
  <si>
    <t>Cantidad de horas trabajadas</t>
  </si>
  <si>
    <t>Compensar a los colaboradores</t>
  </si>
  <si>
    <t>Reporte de asistencia</t>
  </si>
  <si>
    <t xml:space="preserve">3. Proporcionar Bonos Navideños </t>
  </si>
  <si>
    <t>Cantidad de bonos ortogados</t>
  </si>
  <si>
    <t>Bonos</t>
  </si>
  <si>
    <t>4. Elaborar propuesta para la motivacion e intregacion de los colaboradores de la institucion</t>
  </si>
  <si>
    <t>1. Unficacion de las nominas fijas de las diferentes instituciones fusionadas por la ley 63-17</t>
  </si>
  <si>
    <t>Division Nomina</t>
  </si>
  <si>
    <t>Número de nominas fusionadas</t>
  </si>
  <si>
    <t>3  nominas fusionadas</t>
  </si>
  <si>
    <t>Nominas</t>
  </si>
  <si>
    <t>2. Propuesta de viabilizar la entrega de volantes de pago, via digital</t>
  </si>
  <si>
    <t>Número de propuesta presentada</t>
  </si>
  <si>
    <t>1. Adqurir sistema de control de asistencia</t>
  </si>
  <si>
    <t>Direccion de RRHH</t>
  </si>
  <si>
    <t>Número de sistema adquirido</t>
  </si>
  <si>
    <t xml:space="preserve">2. Reorganizar los archivos de los empleados de la institución </t>
  </si>
  <si>
    <t>Dirección de RRHH</t>
  </si>
  <si>
    <t>Porcentaje de archivos organizados</t>
  </si>
  <si>
    <t>100% de los archivos  reorganizado</t>
  </si>
  <si>
    <t>Archivos organizado</t>
  </si>
  <si>
    <t>3. Carnetizar a los recursos humanos de la institución</t>
  </si>
  <si>
    <t>% de empledos con sus carnet</t>
  </si>
  <si>
    <t>100% de los colaboradores cartenizado</t>
  </si>
  <si>
    <t>Carnet</t>
  </si>
  <si>
    <t>3. Uniformar a los recursos humanos de la institución</t>
  </si>
  <si>
    <t>100% de los colaboradores uniformados</t>
  </si>
  <si>
    <t>Uniformes</t>
  </si>
  <si>
    <t xml:space="preserve">Reuniones con involucrados en el sector </t>
  </si>
  <si>
    <t>4. Diseñar programas de pasantia en coordinacion de las diferenes areas de la institucion.</t>
  </si>
  <si>
    <t>5. Garantizar que la mediciones de desempeño esten alineados a los objetivos institucionales</t>
  </si>
  <si>
    <t>6. Garantizar el desarrollo de las competencias del capital humano de la institucion.</t>
  </si>
  <si>
    <t>7. Asegurar el tramite del pago de los derechos adquidos en tiempo oportuno</t>
  </si>
  <si>
    <t>8. Asegurar el cumplimiento del regimen etico y disciplinario</t>
  </si>
  <si>
    <t>10. Compensar y Motivar a los recursos humanos de la institucion.</t>
  </si>
  <si>
    <t>11. Aseguar el pago de los sueldos, compensaciones y beneficios en un tiempo oportuno</t>
  </si>
  <si>
    <t>12. Asegurar el registro y control de las novedas de los recursos humanos de la institución</t>
  </si>
  <si>
    <t>9. Elevar el  nivel de salud y binestar de los colaboradores de la institucion</t>
  </si>
  <si>
    <t>Direccion Administrativa y Financiera</t>
  </si>
  <si>
    <t>PRODUCTO/ RESULTADO INSTITUCIONAL TRANSPORTE DE CARGA</t>
  </si>
  <si>
    <t>Capacitación y promoción de empresas de operadoras de transporte de carga.</t>
  </si>
  <si>
    <t>Estudio para consolidación de centros de distribución y zonas de actividades logísticas, incluyendo evaluación del impacto ambiental, incluyendo un componente de caracterización y definición de líneas O/D de la carga terrestre de Rep. Dom.</t>
  </si>
  <si>
    <t xml:space="preserve">Planificación y Regulación de zonas de acceso a puerto y aeropuertos. </t>
  </si>
  <si>
    <t>Regulación de estándares de emisiones, ruido y zonas de descanso de transporte de carga</t>
  </si>
  <si>
    <t>Creación de la bolsa de transporte de carga para promoción del libre mercado</t>
  </si>
  <si>
    <t>Describir TDR</t>
  </si>
  <si>
    <t>Socializar TDR con RNTT-ENEVIAL-FENATRADO-EMPRESAS-INFOTEP</t>
  </si>
  <si>
    <t>Describir el alcance y los programas de capacitación</t>
  </si>
  <si>
    <t xml:space="preserve">Definir perfil de facilitadores </t>
  </si>
  <si>
    <t>Definir lugar, horario y calendarios</t>
  </si>
  <si>
    <t>Describir el programa de transformación y registro nacional de operadores del transporte de carga</t>
  </si>
  <si>
    <t>Proponer pensum y calendarios</t>
  </si>
  <si>
    <t>Definir modelo de evaluación para cada curso</t>
  </si>
  <si>
    <t>Socialización con Empresas informales y sindicatos</t>
  </si>
  <si>
    <t>Selección de capacitadores</t>
  </si>
  <si>
    <t>Requisitos de ambiente de formación y disponibilidad de aulas, definir requerimiento de equipos y necesidades para capacitación</t>
  </si>
  <si>
    <t>Socializar TDR con MOPC</t>
  </si>
  <si>
    <t>El MOPC prepara y suministra un plano con un inventario de las calles y carreteras, nacionales y locales, con los limites máximos de pesos y dimensiones de diseño</t>
  </si>
  <si>
    <t>Preparación del reglamento de circulación de acuerdo a la jerarquización</t>
  </si>
  <si>
    <t>Se socializa el reglamento con los operadores y el MOPC</t>
  </si>
  <si>
    <t>Se somete el reglamento al Consejo Directivo del INTRANT, a traves de la Dirección Ejecutiva de INTRANT</t>
  </si>
  <si>
    <t>Socializar TDR con Alcaldias y DIGESETT</t>
  </si>
  <si>
    <t xml:space="preserve">Identificar los lugares de carga y descarga dentro de los limites territoriales de cada municipio, </t>
  </si>
  <si>
    <t>Determinar cantidad de espacios que poseen los generadores de carga para la carga y descarga y dimensiones máximas de los camiones que pueden cargar y descargar en los puntos indicados</t>
  </si>
  <si>
    <t>Elaborar reglamento o resolución con reglamentaciones y permisología de horario y vías para carga y descarga</t>
  </si>
  <si>
    <t>Escoger y contratar Asesor Temporal</t>
  </si>
  <si>
    <t>Organización y procesamiento de la información existente, insertado los datos de los estudios pertinentes respecto a vialidad, transito, mercado, operadores, trabajadores, flota, infraestructura</t>
  </si>
  <si>
    <t>Levantamiento de la información de campo</t>
  </si>
  <si>
    <t>Caracterización de la flota y la carga terrestre</t>
  </si>
  <si>
    <t>Volúmenes y Matriz O/D de la carga terrestre nacional</t>
  </si>
  <si>
    <t xml:space="preserve">Circulación de la carga en función de la jerarquización vial </t>
  </si>
  <si>
    <t>Identificación de la red nacional de mercados, centros públicos de distribución e intercambio comercial, aunados a la red nacional de carga.</t>
  </si>
  <si>
    <t>Establecer los Términos de Referencias (TDR) y asignar la coordinación y orientación técnica al Asesor Temporal para el plan de logística</t>
  </si>
  <si>
    <t>Socializar TDR con INTRANT, DIGESETT, Competitividad, PORTUARIA, IDAC, DGA, MOPC, DNCD, CESAC, Salud Pública, Agricultura y Alcaldías</t>
  </si>
  <si>
    <t>Organización y procesamiento de la información existente</t>
  </si>
  <si>
    <t>Levantamiento de datos de campo</t>
  </si>
  <si>
    <t>Diseño de soluciones viales de acceso</t>
  </si>
  <si>
    <t>Discusión INTRANT/MOPC de las sugerencias de acceso</t>
  </si>
  <si>
    <t xml:space="preserve">Socializar las soluciones de acceso aprobadas </t>
  </si>
  <si>
    <t>Informe final y remision a la Direccion Ejecutiva de INTRANT</t>
  </si>
  <si>
    <t>Establecer los Términos de Referencias (TDR)</t>
  </si>
  <si>
    <t>Socializar TDR en mesa de trabajo con MIMARENA y MOPC</t>
  </si>
  <si>
    <t xml:space="preserve">Levantamiento de datos de campo </t>
  </si>
  <si>
    <t>Diseño de reglamentos para regular la contaminación sónica y las áreas de descanso</t>
  </si>
  <si>
    <t>Socialización con la mesa y aprobación del plan de regulación diseñado</t>
  </si>
  <si>
    <t>Socializar TDR en mesa de trabajo con Competitividad, PROCOMPETENCIA y PORTUARIA</t>
  </si>
  <si>
    <t>Acopio de datos existentes</t>
  </si>
  <si>
    <t>Investigación del comportamiento del mercado y costumbre de contratación de la carga</t>
  </si>
  <si>
    <t>Investigación de tarifas de carga según origen de la carga y distancia de acarreo</t>
  </si>
  <si>
    <t>Diseño de la bolsa, con sus reglamentos</t>
  </si>
  <si>
    <t>Socialización con la mesa y los operadores el plan de bolsa diseñado</t>
  </si>
  <si>
    <t>Escoger y contratar Consultor</t>
  </si>
  <si>
    <t>Acuerdo de trabajo INTRANT/MOPC/APORDOM/Administradoras de aeropuertos/INDOCAL</t>
  </si>
  <si>
    <t>Plan de coordinación INTRANT/MOPC/APORDOM/Administradoras de aeropuertos/INDOCAL</t>
  </si>
  <si>
    <t>El INDOCAL prepara y emite Norma Técnica sobre pesaje dinámico de transporte de carga terrestre</t>
  </si>
  <si>
    <t>Se establecen los puntos donde estarán ubicados los puntos de pesaje, y selección de tecnología, se establecen procedimientos</t>
  </si>
  <si>
    <t>Se socializa puntos de pesaje y procedimientos</t>
  </si>
  <si>
    <t>Instalación y puesta en marcha de Estaciones de pesaje</t>
  </si>
  <si>
    <t>Instituto Nacional de Transito y Transporte Terreste</t>
  </si>
  <si>
    <t>Plan Operativo Institucional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</si>
</sst>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 &quot;€&quot;_-;\-* #,##0.00\ &quot;€&quot;_-;_-* &quot;-&quot;??\ &quot;€&quot;_-;_-@_-"/>
    <numFmt numFmtId="165" formatCode="_-* #,##0.00\ _€_-;\-* #,##0.00\ _€_-;_-* &quot;-&quot;??\ _€_-;_-@_-"/>
    <numFmt numFmtId="166" formatCode="_(&quot;RD$&quot;* #,##0.00_);_(&quot;RD$&quot;* \(#,##0.00\);_(&quot;RD$&quot;* &quot;-&quot;??_);_(@_)"/>
    <numFmt numFmtId="167" formatCode="0.00_ ;\-0.00\ "/>
  </numFmts>
  <fonts count="3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b/>
      <sz val="10"/>
      <name val="Arial"/>
      <family val="2"/>
    </font>
    <font>
      <b/>
      <sz val="12"/>
      <name val="Arial"/>
      <family val="2"/>
    </font>
    <font>
      <sz val="12"/>
      <name val="Arial"/>
      <family val="2"/>
    </font>
    <font>
      <sz val="12"/>
      <color theme="1"/>
      <name val="Calibri"/>
      <family val="2"/>
      <charset val="134"/>
      <scheme val="minor"/>
    </font>
    <font>
      <sz val="11"/>
      <color theme="1"/>
      <name val="Arial"/>
      <family val="2"/>
    </font>
    <font>
      <sz val="11"/>
      <color rgb="FFFF0000"/>
      <name val="Arial"/>
      <family val="2"/>
    </font>
    <font>
      <b/>
      <sz val="11"/>
      <color theme="1"/>
      <name val="Calibri"/>
      <family val="2"/>
      <scheme val="minor"/>
    </font>
    <font>
      <sz val="11"/>
      <name val="Calibri"/>
      <family val="2"/>
      <scheme val="minor"/>
    </font>
    <font>
      <b/>
      <sz val="18"/>
      <name val="Arial"/>
      <family val="2"/>
    </font>
    <font>
      <sz val="12"/>
      <color theme="1"/>
      <name val="Arial"/>
      <family val="2"/>
    </font>
    <font>
      <sz val="10"/>
      <name val="Arial"/>
      <family val="2"/>
    </font>
    <font>
      <b/>
      <sz val="9"/>
      <name val="Arial"/>
      <family val="2"/>
    </font>
    <font>
      <sz val="10"/>
      <color theme="1"/>
      <name val="Calibri"/>
      <family val="2"/>
      <scheme val="minor"/>
    </font>
    <font>
      <sz val="11"/>
      <name val="Calibri"/>
      <family val="2"/>
    </font>
    <font>
      <sz val="7"/>
      <name val="Times New Roman"/>
      <family val="1"/>
    </font>
    <font>
      <sz val="12"/>
      <name val="Calibri"/>
      <family val="2"/>
    </font>
    <font>
      <b/>
      <sz val="8"/>
      <color indexed="81"/>
      <name val="Tahoma"/>
      <family val="2"/>
    </font>
    <font>
      <sz val="8"/>
      <color indexed="81"/>
      <name val="Tahoma"/>
      <family val="2"/>
    </font>
    <font>
      <sz val="11"/>
      <color rgb="FF000000"/>
      <name val="Arial"/>
      <family val="2"/>
    </font>
    <font>
      <b/>
      <sz val="11"/>
      <color rgb="FF000000"/>
      <name val="Trebuchet MS"/>
      <family val="2"/>
    </font>
    <font>
      <sz val="20"/>
      <name val="Arial"/>
      <family val="2"/>
    </font>
    <font>
      <b/>
      <sz val="20"/>
      <name val="Arial"/>
      <family val="2"/>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3" tint="0.39997558519241921"/>
        <bgColor indexed="64"/>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diagonal/>
    </border>
    <border>
      <left style="thin">
        <color auto="1"/>
      </left>
      <right style="medium">
        <color auto="1"/>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auto="1"/>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s>
  <cellStyleXfs count="36">
    <xf numFmtId="0" fontId="0" fillId="0" borderId="0"/>
    <xf numFmtId="166"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43" fontId="9" fillId="0" borderId="0" applyFont="0" applyFill="0" applyBorder="0" applyAlignment="0" applyProtection="0"/>
    <xf numFmtId="0" fontId="15" fillId="0" borderId="0"/>
    <xf numFmtId="9" fontId="15" fillId="0" borderId="0" applyFont="0" applyFill="0" applyBorder="0" applyAlignment="0" applyProtection="0"/>
    <xf numFmtId="43" fontId="9"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0" fontId="6" fillId="0" borderId="0"/>
    <xf numFmtId="164" fontId="5" fillId="0" borderId="0" applyFont="0" applyFill="0" applyBorder="0" applyAlignment="0" applyProtection="0"/>
    <xf numFmtId="0" fontId="4" fillId="0" borderId="0"/>
    <xf numFmtId="165" fontId="22" fillId="0" borderId="0" applyFont="0" applyFill="0" applyBorder="0" applyAlignment="0" applyProtection="0"/>
    <xf numFmtId="0" fontId="3" fillId="0" borderId="0"/>
    <xf numFmtId="0" fontId="9" fillId="0" borderId="0"/>
    <xf numFmtId="0" fontId="9" fillId="0" borderId="0"/>
    <xf numFmtId="0" fontId="9" fillId="0" borderId="0" applyFont="0" applyFill="0" applyBorder="0" applyAlignment="0" applyProtection="0"/>
    <xf numFmtId="0" fontId="2" fillId="0" borderId="0"/>
    <xf numFmtId="0" fontId="1" fillId="0" borderId="0"/>
  </cellStyleXfs>
  <cellXfs count="965">
    <xf numFmtId="0" fontId="0" fillId="0" borderId="0" xfId="0"/>
    <xf numFmtId="0" fontId="10" fillId="2" borderId="0" xfId="3" applyFont="1" applyFill="1" applyAlignment="1">
      <alignment horizontal="center" vertical="center" wrapText="1"/>
    </xf>
    <xf numFmtId="0" fontId="9" fillId="2" borderId="0" xfId="3" applyFont="1" applyFill="1" applyAlignment="1">
      <alignment horizontal="center" vertical="center" wrapText="1"/>
    </xf>
    <xf numFmtId="0" fontId="10" fillId="0" borderId="0" xfId="3" applyFont="1" applyAlignment="1">
      <alignment horizontal="center" vertical="center" wrapText="1"/>
    </xf>
    <xf numFmtId="0" fontId="11" fillId="2" borderId="0" xfId="3" applyFont="1" applyFill="1" applyAlignment="1">
      <alignment horizontal="right" vertical="center" wrapText="1"/>
    </xf>
    <xf numFmtId="0" fontId="11" fillId="2" borderId="0" xfId="3" applyFont="1" applyFill="1" applyAlignment="1">
      <alignment horizontal="center" vertical="center" wrapText="1"/>
    </xf>
    <xf numFmtId="0" fontId="11" fillId="2" borderId="0" xfId="3" applyFont="1" applyFill="1" applyBorder="1" applyAlignment="1">
      <alignment horizontal="left" vertical="center" wrapText="1"/>
    </xf>
    <xf numFmtId="0" fontId="11" fillId="2" borderId="3" xfId="3" applyFont="1" applyFill="1" applyBorder="1" applyAlignment="1">
      <alignment horizontal="left" vertical="center" wrapText="1"/>
    </xf>
    <xf numFmtId="0" fontId="11" fillId="2" borderId="2" xfId="3" applyFont="1" applyFill="1" applyBorder="1" applyAlignment="1">
      <alignment vertical="center" wrapText="1"/>
    </xf>
    <xf numFmtId="0" fontId="10" fillId="0" borderId="7" xfId="0" applyFont="1" applyFill="1" applyBorder="1" applyAlignment="1">
      <alignment vertical="center" wrapText="1"/>
    </xf>
    <xf numFmtId="0" fontId="10" fillId="0" borderId="4" xfId="0" applyFont="1" applyFill="1" applyBorder="1" applyAlignment="1">
      <alignment vertical="center" wrapText="1"/>
    </xf>
    <xf numFmtId="0" fontId="10" fillId="0" borderId="12" xfId="0" applyFont="1" applyFill="1" applyBorder="1" applyAlignment="1">
      <alignment vertical="center" wrapText="1"/>
    </xf>
    <xf numFmtId="0" fontId="10" fillId="0" borderId="12" xfId="0" applyFont="1" applyFill="1" applyBorder="1" applyAlignment="1">
      <alignment horizontal="center" vertical="center" wrapText="1"/>
    </xf>
    <xf numFmtId="0" fontId="10" fillId="2" borderId="7" xfId="4" applyFont="1" applyFill="1" applyBorder="1" applyAlignment="1">
      <alignment vertical="center" wrapText="1"/>
    </xf>
    <xf numFmtId="0" fontId="9" fillId="0" borderId="7" xfId="5" applyFont="1" applyFill="1" applyBorder="1" applyAlignment="1">
      <alignment horizontal="center" vertical="center" wrapText="1"/>
    </xf>
    <xf numFmtId="0" fontId="10" fillId="2" borderId="4" xfId="4" applyFont="1" applyFill="1" applyBorder="1" applyAlignment="1">
      <alignment vertical="center" wrapText="1"/>
    </xf>
    <xf numFmtId="0" fontId="9" fillId="0" borderId="4" xfId="5" applyFont="1" applyFill="1" applyBorder="1" applyAlignment="1">
      <alignment horizontal="center" vertical="center" wrapText="1"/>
    </xf>
    <xf numFmtId="0" fontId="10" fillId="2" borderId="12" xfId="4" applyFont="1" applyFill="1" applyBorder="1" applyAlignment="1">
      <alignment vertical="center" wrapText="1"/>
    </xf>
    <xf numFmtId="0" fontId="9" fillId="0" borderId="12" xfId="5" applyFont="1" applyFill="1" applyBorder="1" applyAlignment="1">
      <alignment horizontal="center" vertical="center" wrapText="1"/>
    </xf>
    <xf numFmtId="0" fontId="9" fillId="0" borderId="7" xfId="3" applyFont="1" applyBorder="1" applyAlignment="1">
      <alignment horizontal="center" vertical="center" wrapText="1"/>
    </xf>
    <xf numFmtId="0" fontId="10" fillId="0" borderId="7" xfId="3" applyFont="1" applyBorder="1" applyAlignment="1">
      <alignment horizontal="center" vertical="center" wrapText="1"/>
    </xf>
    <xf numFmtId="0" fontId="9" fillId="0" borderId="12" xfId="3" applyFont="1" applyBorder="1" applyAlignment="1">
      <alignment horizontal="center" vertical="center" wrapText="1"/>
    </xf>
    <xf numFmtId="0" fontId="9" fillId="0" borderId="0" xfId="3" applyFont="1" applyAlignment="1">
      <alignment horizontal="center" vertical="center" wrapText="1"/>
    </xf>
    <xf numFmtId="0" fontId="9" fillId="2" borderId="19" xfId="3" applyFont="1" applyFill="1" applyBorder="1" applyAlignment="1">
      <alignment horizontal="center" vertical="center" wrapText="1"/>
    </xf>
    <xf numFmtId="0" fontId="10" fillId="2" borderId="4" xfId="3" applyFont="1" applyFill="1" applyBorder="1" applyAlignment="1">
      <alignment horizontal="left" vertical="center" wrapText="1"/>
    </xf>
    <xf numFmtId="0" fontId="10" fillId="0" borderId="14" xfId="21" applyFont="1" applyFill="1" applyBorder="1" applyAlignment="1">
      <alignment horizontal="center" vertical="center" wrapText="1"/>
    </xf>
    <xf numFmtId="0" fontId="11" fillId="2" borderId="4" xfId="3" applyFont="1" applyFill="1" applyBorder="1" applyAlignment="1">
      <alignment horizontal="center" vertical="center" wrapText="1"/>
    </xf>
    <xf numFmtId="0" fontId="10" fillId="2" borderId="4" xfId="3" applyFont="1" applyFill="1" applyBorder="1" applyAlignment="1">
      <alignment vertical="center" wrapText="1"/>
    </xf>
    <xf numFmtId="3" fontId="10" fillId="2" borderId="4" xfId="3" applyNumberFormat="1" applyFont="1" applyFill="1" applyBorder="1" applyAlignment="1">
      <alignment horizontal="center" vertical="center" wrapText="1"/>
    </xf>
    <xf numFmtId="0" fontId="10" fillId="0" borderId="4" xfId="21" applyFont="1" applyFill="1" applyBorder="1" applyAlignment="1">
      <alignment horizontal="center" vertical="center" wrapText="1"/>
    </xf>
    <xf numFmtId="0" fontId="10" fillId="2" borderId="14" xfId="3" applyFont="1" applyFill="1" applyBorder="1" applyAlignment="1">
      <alignment horizontal="left" vertical="center" wrapText="1"/>
    </xf>
    <xf numFmtId="0" fontId="9" fillId="2" borderId="4" xfId="3" applyFont="1" applyFill="1" applyBorder="1" applyAlignment="1">
      <alignment horizontal="center" vertical="center" wrapText="1"/>
    </xf>
    <xf numFmtId="0" fontId="11" fillId="2" borderId="0" xfId="3" applyFont="1" applyFill="1" applyBorder="1" applyAlignment="1">
      <alignment horizontal="center" vertical="center" wrapText="1"/>
    </xf>
    <xf numFmtId="0" fontId="11" fillId="0" borderId="0" xfId="3" applyFont="1" applyBorder="1" applyAlignment="1">
      <alignment horizontal="center" vertical="center" wrapText="1"/>
    </xf>
    <xf numFmtId="0" fontId="10" fillId="2" borderId="4" xfId="21" applyFont="1" applyFill="1" applyBorder="1" applyAlignment="1">
      <alignment vertical="center" wrapText="1"/>
    </xf>
    <xf numFmtId="0" fontId="10" fillId="2" borderId="4" xfId="21" applyFont="1" applyFill="1" applyBorder="1" applyAlignment="1">
      <alignment horizontal="center" vertical="center" wrapText="1"/>
    </xf>
    <xf numFmtId="0" fontId="10" fillId="0" borderId="0" xfId="3" applyFont="1" applyFill="1" applyBorder="1" applyAlignment="1">
      <alignment horizontal="center" vertical="center" wrapText="1"/>
    </xf>
    <xf numFmtId="0" fontId="10" fillId="2" borderId="0" xfId="3" applyFont="1" applyFill="1" applyBorder="1" applyAlignment="1">
      <alignment horizontal="left" vertical="center" wrapText="1"/>
    </xf>
    <xf numFmtId="0" fontId="17" fillId="2" borderId="0"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0" fillId="0" borderId="0" xfId="3" applyFont="1" applyBorder="1" applyAlignment="1">
      <alignment horizontal="center" vertical="center" wrapText="1"/>
    </xf>
    <xf numFmtId="3" fontId="16" fillId="2" borderId="4" xfId="25" applyNumberFormat="1" applyFont="1" applyFill="1" applyBorder="1" applyAlignment="1">
      <alignment horizontal="center" vertical="center" wrapText="1"/>
    </xf>
    <xf numFmtId="0" fontId="16" fillId="2" borderId="4" xfId="25" applyNumberFormat="1" applyFont="1" applyFill="1" applyBorder="1" applyAlignment="1">
      <alignment horizontal="center" vertical="center" wrapText="1"/>
    </xf>
    <xf numFmtId="0" fontId="10" fillId="0" borderId="14" xfId="4" applyFont="1" applyFill="1" applyBorder="1" applyAlignment="1">
      <alignment vertical="center" wrapText="1"/>
    </xf>
    <xf numFmtId="3" fontId="10" fillId="0" borderId="31" xfId="4" applyNumberFormat="1" applyFont="1" applyFill="1" applyBorder="1" applyAlignment="1">
      <alignment horizontal="center" vertical="center" wrapText="1"/>
    </xf>
    <xf numFmtId="3" fontId="16" fillId="0" borderId="6" xfId="25" applyNumberFormat="1" applyFont="1" applyFill="1" applyBorder="1" applyAlignment="1">
      <alignment horizontal="center" vertical="center" wrapText="1"/>
    </xf>
    <xf numFmtId="3" fontId="16" fillId="0" borderId="7" xfId="25" applyNumberFormat="1" applyFont="1" applyFill="1" applyBorder="1" applyAlignment="1">
      <alignment horizontal="center" vertical="center" wrapText="1"/>
    </xf>
    <xf numFmtId="0" fontId="10" fillId="0" borderId="4" xfId="4" applyFont="1" applyFill="1" applyBorder="1" applyAlignment="1">
      <alignment horizontal="left" vertical="center" wrapText="1"/>
    </xf>
    <xf numFmtId="0" fontId="10" fillId="0" borderId="18" xfId="4" applyFont="1" applyFill="1" applyBorder="1" applyAlignment="1">
      <alignment horizontal="center" vertical="center" wrapText="1"/>
    </xf>
    <xf numFmtId="0" fontId="10" fillId="0" borderId="4" xfId="4" applyFont="1" applyFill="1" applyBorder="1" applyAlignment="1">
      <alignment vertical="center" wrapText="1"/>
    </xf>
    <xf numFmtId="0" fontId="10" fillId="0" borderId="16" xfId="4" applyNumberFormat="1" applyFont="1" applyFill="1" applyBorder="1" applyAlignment="1">
      <alignment horizontal="center" vertical="center" wrapText="1"/>
    </xf>
    <xf numFmtId="0" fontId="10" fillId="0" borderId="4" xfId="3" applyFont="1" applyBorder="1" applyAlignment="1">
      <alignment horizontal="left" vertical="center" wrapText="1"/>
    </xf>
    <xf numFmtId="0" fontId="10" fillId="0" borderId="4" xfId="5" applyFont="1" applyFill="1" applyBorder="1" applyAlignment="1">
      <alignment vertical="center" wrapText="1"/>
    </xf>
    <xf numFmtId="0" fontId="10" fillId="0" borderId="4" xfId="0" applyFont="1" applyFill="1" applyBorder="1" applyAlignment="1">
      <alignment horizontal="left" vertical="center" wrapText="1"/>
    </xf>
    <xf numFmtId="3" fontId="10" fillId="0" borderId="42" xfId="4" applyNumberFormat="1" applyFont="1" applyFill="1" applyBorder="1" applyAlignment="1">
      <alignment horizontal="center" vertical="center" wrapText="1"/>
    </xf>
    <xf numFmtId="0" fontId="16" fillId="0" borderId="16" xfId="25"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3" fontId="16" fillId="0" borderId="16" xfId="25" applyNumberFormat="1" applyFont="1" applyFill="1" applyBorder="1" applyAlignment="1">
      <alignment horizontal="center" vertical="center" wrapText="1"/>
    </xf>
    <xf numFmtId="0" fontId="10" fillId="0" borderId="42" xfId="4" applyNumberFormat="1" applyFont="1" applyFill="1" applyBorder="1" applyAlignment="1">
      <alignment horizontal="center" vertical="center" wrapText="1"/>
    </xf>
    <xf numFmtId="0" fontId="10" fillId="0" borderId="42" xfId="0" applyFont="1" applyFill="1" applyBorder="1" applyAlignment="1">
      <alignment horizontal="center" vertical="center" wrapText="1"/>
    </xf>
    <xf numFmtId="9" fontId="10" fillId="0" borderId="9" xfId="0" applyNumberFormat="1" applyFont="1" applyFill="1" applyBorder="1" applyAlignment="1">
      <alignment horizontal="center" vertical="center"/>
    </xf>
    <xf numFmtId="0" fontId="10" fillId="0" borderId="4"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42" xfId="0" applyFont="1" applyFill="1" applyBorder="1" applyAlignment="1">
      <alignment horizontal="center" vertical="center"/>
    </xf>
    <xf numFmtId="9" fontId="10" fillId="0" borderId="4" xfId="0" applyNumberFormat="1" applyFont="1" applyFill="1" applyBorder="1" applyAlignment="1">
      <alignment horizontal="center" vertical="center" wrapText="1"/>
    </xf>
    <xf numFmtId="0" fontId="10" fillId="0" borderId="42" xfId="3" applyFont="1" applyBorder="1" applyAlignment="1">
      <alignment horizontal="center" vertical="center" wrapText="1"/>
    </xf>
    <xf numFmtId="0" fontId="10" fillId="0" borderId="9" xfId="3" applyFont="1" applyBorder="1" applyAlignment="1">
      <alignment horizontal="center" vertical="center" wrapText="1"/>
    </xf>
    <xf numFmtId="0" fontId="10" fillId="0" borderId="16" xfId="3" applyFont="1" applyBorder="1" applyAlignment="1">
      <alignment horizontal="center" vertical="center" wrapText="1"/>
    </xf>
    <xf numFmtId="0" fontId="10" fillId="0" borderId="12" xfId="3" applyFont="1" applyBorder="1" applyAlignment="1">
      <alignment horizontal="left" vertical="center" wrapText="1"/>
    </xf>
    <xf numFmtId="0" fontId="10" fillId="0" borderId="38"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47" xfId="3" applyFont="1" applyBorder="1" applyAlignment="1">
      <alignment horizontal="center" vertical="center" wrapText="1"/>
    </xf>
    <xf numFmtId="1" fontId="10" fillId="0" borderId="4" xfId="4"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9" xfId="5" applyFont="1" applyFill="1" applyBorder="1" applyAlignment="1">
      <alignment vertical="center" wrapText="1"/>
    </xf>
    <xf numFmtId="0" fontId="10" fillId="0" borderId="9" xfId="4" applyFont="1" applyFill="1" applyBorder="1" applyAlignment="1">
      <alignment horizontal="left" vertical="center" wrapText="1"/>
    </xf>
    <xf numFmtId="0" fontId="10" fillId="0" borderId="9" xfId="0" applyFont="1" applyFill="1" applyBorder="1" applyAlignment="1">
      <alignment vertical="center"/>
    </xf>
    <xf numFmtId="0" fontId="10" fillId="0" borderId="4" xfId="0" applyFont="1" applyBorder="1" applyAlignment="1">
      <alignment vertical="center"/>
    </xf>
    <xf numFmtId="0" fontId="10" fillId="0" borderId="43" xfId="0" applyFont="1" applyFill="1" applyBorder="1" applyAlignment="1">
      <alignment vertical="center" wrapText="1"/>
    </xf>
    <xf numFmtId="0" fontId="10" fillId="0" borderId="14" xfId="0" applyFont="1" applyBorder="1" applyAlignment="1">
      <alignment vertical="center" wrapText="1"/>
    </xf>
    <xf numFmtId="0" fontId="11" fillId="0" borderId="4" xfId="3" applyFont="1" applyBorder="1" applyAlignment="1">
      <alignment horizontal="left" vertical="center" wrapText="1"/>
    </xf>
    <xf numFmtId="0" fontId="11" fillId="0" borderId="14" xfId="0" applyFont="1" applyBorder="1" applyAlignment="1">
      <alignment horizontal="left" vertical="center" wrapText="1"/>
    </xf>
    <xf numFmtId="0" fontId="11" fillId="0" borderId="14" xfId="0" applyFont="1" applyBorder="1" applyAlignment="1">
      <alignment horizontal="center" vertical="center" wrapText="1"/>
    </xf>
    <xf numFmtId="0" fontId="10" fillId="0" borderId="9" xfId="0" applyFont="1" applyFill="1" applyBorder="1" applyAlignment="1">
      <alignment horizontal="left" vertical="center" wrapText="1"/>
    </xf>
    <xf numFmtId="0" fontId="10" fillId="0" borderId="0" xfId="3" applyFont="1" applyAlignment="1">
      <alignment horizontal="left" vertical="center" wrapText="1"/>
    </xf>
    <xf numFmtId="0" fontId="10" fillId="0" borderId="5" xfId="4" applyFont="1" applyBorder="1" applyAlignment="1">
      <alignment horizontal="center" vertical="center" wrapText="1"/>
    </xf>
    <xf numFmtId="0" fontId="11" fillId="0" borderId="4" xfId="0" applyFont="1" applyBorder="1" applyAlignment="1">
      <alignment horizontal="left" vertical="center" wrapText="1"/>
    </xf>
    <xf numFmtId="0" fontId="19" fillId="0" borderId="4" xfId="0" applyFont="1" applyBorder="1" applyAlignment="1">
      <alignment horizontal="center" vertical="center" wrapText="1"/>
    </xf>
    <xf numFmtId="0" fontId="11" fillId="0" borderId="5" xfId="3" applyFont="1" applyBorder="1" applyAlignment="1">
      <alignment horizontal="left" vertical="center" wrapText="1"/>
    </xf>
    <xf numFmtId="0" fontId="11" fillId="0" borderId="5" xfId="0" applyFont="1" applyBorder="1" applyAlignment="1">
      <alignment horizontal="left" vertical="center" wrapText="1"/>
    </xf>
    <xf numFmtId="0" fontId="10" fillId="0" borderId="5" xfId="0" applyFont="1" applyBorder="1" applyAlignment="1">
      <alignment horizontal="center" vertical="center" wrapText="1"/>
    </xf>
    <xf numFmtId="1" fontId="10" fillId="0" borderId="4" xfId="3" applyNumberFormat="1" applyFont="1" applyFill="1" applyBorder="1" applyAlignment="1">
      <alignment horizontal="center" vertical="center" wrapText="1"/>
    </xf>
    <xf numFmtId="0" fontId="10"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5" xfId="0" applyFont="1" applyFill="1" applyBorder="1" applyAlignment="1">
      <alignment horizontal="center" vertical="center" wrapText="1"/>
    </xf>
    <xf numFmtId="0" fontId="9" fillId="2" borderId="4" xfId="0" applyFont="1" applyFill="1" applyBorder="1" applyAlignment="1">
      <alignment horizontal="center" vertical="top" wrapText="1"/>
    </xf>
    <xf numFmtId="0" fontId="10" fillId="2" borderId="4" xfId="0" applyFont="1" applyFill="1" applyBorder="1" applyAlignment="1">
      <alignment horizontal="center" vertical="top" wrapText="1"/>
    </xf>
    <xf numFmtId="1" fontId="10" fillId="0" borderId="16" xfId="3" applyNumberFormat="1" applyFont="1" applyFill="1" applyBorder="1" applyAlignment="1">
      <alignment horizontal="center" vertical="center" wrapText="1"/>
    </xf>
    <xf numFmtId="0" fontId="10" fillId="2" borderId="5" xfId="0" applyFont="1" applyFill="1" applyBorder="1" applyAlignment="1">
      <alignment horizontal="left" vertical="center" wrapText="1"/>
    </xf>
    <xf numFmtId="1" fontId="10" fillId="0" borderId="17" xfId="3" applyNumberFormat="1" applyFont="1" applyFill="1" applyBorder="1" applyAlignment="1">
      <alignment horizontal="center" vertical="center" wrapText="1"/>
    </xf>
    <xf numFmtId="1" fontId="10" fillId="0" borderId="4" xfId="3" applyNumberFormat="1" applyFont="1" applyFill="1" applyBorder="1" applyAlignment="1">
      <alignment vertical="center"/>
    </xf>
    <xf numFmtId="0" fontId="10" fillId="0" borderId="4" xfId="3" applyFont="1" applyFill="1" applyBorder="1" applyAlignment="1">
      <alignment vertical="center" wrapText="1"/>
    </xf>
    <xf numFmtId="0" fontId="10" fillId="0" borderId="0" xfId="3" applyFont="1" applyFill="1" applyAlignment="1">
      <alignment horizontal="center" vertical="center" wrapText="1"/>
    </xf>
    <xf numFmtId="0" fontId="10" fillId="0" borderId="4" xfId="3" applyFont="1" applyFill="1" applyBorder="1" applyAlignment="1">
      <alignment horizontal="left" vertical="center" wrapText="1"/>
    </xf>
    <xf numFmtId="0" fontId="10" fillId="0" borderId="14" xfId="3" applyFont="1" applyFill="1" applyBorder="1" applyAlignment="1">
      <alignment horizontal="left" vertical="center" wrapText="1"/>
    </xf>
    <xf numFmtId="0" fontId="10" fillId="0" borderId="31" xfId="3" applyFont="1" applyFill="1" applyBorder="1" applyAlignment="1">
      <alignment horizontal="center" vertical="center" wrapText="1"/>
    </xf>
    <xf numFmtId="0" fontId="10" fillId="0" borderId="32" xfId="3" applyFont="1" applyFill="1" applyBorder="1" applyAlignment="1">
      <alignment horizontal="center" vertical="center" wrapText="1"/>
    </xf>
    <xf numFmtId="0" fontId="10" fillId="0" borderId="14" xfId="3" applyFont="1" applyFill="1" applyBorder="1" applyAlignment="1">
      <alignment vertical="center" wrapText="1"/>
    </xf>
    <xf numFmtId="0" fontId="10" fillId="0" borderId="14" xfId="0" applyFont="1" applyFill="1" applyBorder="1" applyAlignment="1">
      <alignment vertical="center" wrapText="1"/>
    </xf>
    <xf numFmtId="0" fontId="10" fillId="0" borderId="32" xfId="0" applyFont="1" applyFill="1" applyBorder="1" applyAlignment="1">
      <alignment horizontal="center" vertical="center" wrapText="1"/>
    </xf>
    <xf numFmtId="0" fontId="10" fillId="0" borderId="10" xfId="3" applyFont="1" applyFill="1" applyBorder="1" applyAlignment="1">
      <alignment vertical="center" wrapText="1"/>
    </xf>
    <xf numFmtId="0" fontId="10" fillId="0" borderId="18" xfId="0" applyFont="1" applyFill="1" applyBorder="1" applyAlignment="1">
      <alignment horizontal="center" vertical="center" wrapText="1"/>
    </xf>
    <xf numFmtId="0" fontId="11" fillId="0" borderId="0" xfId="3" applyFont="1" applyAlignment="1">
      <alignment horizontal="center" vertical="center" wrapText="1"/>
    </xf>
    <xf numFmtId="9" fontId="16" fillId="0" borderId="4" xfId="2" applyFont="1" applyFill="1" applyBorder="1" applyAlignment="1">
      <alignment horizontal="center" vertical="center" wrapText="1"/>
    </xf>
    <xf numFmtId="9" fontId="10" fillId="0" borderId="4" xfId="2" applyFont="1" applyBorder="1" applyAlignment="1">
      <alignment horizontal="center" vertical="center" wrapText="1"/>
    </xf>
    <xf numFmtId="9" fontId="10" fillId="0" borderId="4" xfId="2" applyFont="1" applyFill="1" applyBorder="1" applyAlignment="1">
      <alignment horizontal="center" vertical="center" wrapText="1"/>
    </xf>
    <xf numFmtId="0" fontId="11" fillId="0" borderId="0" xfId="3" applyFont="1" applyFill="1" applyAlignment="1">
      <alignment horizontal="center" vertical="center" wrapText="1"/>
    </xf>
    <xf numFmtId="1" fontId="16" fillId="0" borderId="4" xfId="18" applyNumberFormat="1" applyFont="1" applyFill="1" applyBorder="1" applyAlignment="1">
      <alignment horizontal="center" vertical="center" wrapText="1"/>
    </xf>
    <xf numFmtId="1" fontId="10" fillId="0" borderId="4" xfId="18" applyNumberFormat="1" applyFont="1" applyFill="1" applyBorder="1" applyAlignment="1">
      <alignment horizontal="center" vertical="center" wrapText="1"/>
    </xf>
    <xf numFmtId="9" fontId="10" fillId="0" borderId="6" xfId="2" applyFont="1" applyFill="1" applyBorder="1" applyAlignment="1">
      <alignment horizontal="center" vertical="center" wrapText="1"/>
    </xf>
    <xf numFmtId="3" fontId="17" fillId="0" borderId="7" xfId="18" applyNumberFormat="1" applyFont="1" applyFill="1" applyBorder="1" applyAlignment="1">
      <alignment horizontal="center" vertical="center" wrapText="1"/>
    </xf>
    <xf numFmtId="0" fontId="17" fillId="0" borderId="36" xfId="18" applyNumberFormat="1" applyFont="1" applyFill="1" applyBorder="1" applyAlignment="1">
      <alignment horizontal="center" vertical="center" wrapText="1"/>
    </xf>
    <xf numFmtId="9" fontId="16" fillId="0" borderId="9" xfId="2" applyFont="1" applyFill="1" applyBorder="1" applyAlignment="1">
      <alignment horizontal="center" vertical="center" wrapText="1"/>
    </xf>
    <xf numFmtId="3" fontId="16" fillId="0" borderId="31" xfId="4" applyNumberFormat="1" applyFont="1" applyFill="1" applyBorder="1" applyAlignment="1">
      <alignment horizontal="center" vertical="center" wrapText="1"/>
    </xf>
    <xf numFmtId="0" fontId="10" fillId="0" borderId="31" xfId="4" applyNumberFormat="1" applyFont="1" applyFill="1" applyBorder="1" applyAlignment="1">
      <alignment horizontal="center" vertical="center" wrapText="1"/>
    </xf>
    <xf numFmtId="9" fontId="10" fillId="0" borderId="9" xfId="18" applyNumberFormat="1" applyFont="1" applyFill="1" applyBorder="1" applyAlignment="1">
      <alignment horizontal="center" vertical="center" wrapText="1"/>
    </xf>
    <xf numFmtId="9" fontId="10" fillId="0" borderId="4" xfId="18" applyNumberFormat="1" applyFont="1" applyFill="1" applyBorder="1" applyAlignment="1">
      <alignment horizontal="center" vertical="center" wrapText="1"/>
    </xf>
    <xf numFmtId="9" fontId="10" fillId="0" borderId="42" xfId="18" applyNumberFormat="1" applyFont="1" applyFill="1" applyBorder="1" applyAlignment="1">
      <alignment horizontal="center" vertical="center" wrapText="1"/>
    </xf>
    <xf numFmtId="0" fontId="10" fillId="0" borderId="48" xfId="0" applyFont="1" applyFill="1" applyBorder="1" applyAlignment="1">
      <alignment horizontal="center" vertical="center" wrapText="1"/>
    </xf>
    <xf numFmtId="0" fontId="0" fillId="0" borderId="4" xfId="0" applyBorder="1"/>
    <xf numFmtId="1" fontId="16" fillId="0" borderId="43" xfId="18" applyNumberFormat="1" applyFont="1" applyFill="1" applyBorder="1" applyAlignment="1">
      <alignment horizontal="center" vertical="center" wrapText="1"/>
    </xf>
    <xf numFmtId="1" fontId="16" fillId="0" borderId="14" xfId="18" applyNumberFormat="1" applyFont="1" applyFill="1" applyBorder="1" applyAlignment="1">
      <alignment horizontal="center" vertical="center" wrapText="1"/>
    </xf>
    <xf numFmtId="1" fontId="16" fillId="0" borderId="46" xfId="18" applyNumberFormat="1" applyFont="1" applyFill="1" applyBorder="1" applyAlignment="1">
      <alignment horizontal="center" vertical="center" wrapText="1"/>
    </xf>
    <xf numFmtId="1" fontId="16" fillId="0" borderId="5" xfId="18" applyNumberFormat="1" applyFont="1" applyFill="1" applyBorder="1" applyAlignment="1">
      <alignment horizontal="center" vertical="center" wrapText="1"/>
    </xf>
    <xf numFmtId="1" fontId="16" fillId="0" borderId="9" xfId="18" applyNumberFormat="1" applyFont="1" applyFill="1" applyBorder="1" applyAlignment="1">
      <alignment horizontal="center" vertical="center" wrapText="1"/>
    </xf>
    <xf numFmtId="1" fontId="16" fillId="0" borderId="42" xfId="18" applyNumberFormat="1" applyFont="1" applyFill="1" applyBorder="1" applyAlignment="1">
      <alignment horizontal="center" vertical="center" wrapText="1"/>
    </xf>
    <xf numFmtId="3" fontId="16" fillId="0" borderId="4" xfId="18" applyNumberFormat="1" applyFont="1" applyFill="1" applyBorder="1" applyAlignment="1">
      <alignment horizontal="center" vertical="center" wrapText="1"/>
    </xf>
    <xf numFmtId="0" fontId="0" fillId="0" borderId="0" xfId="0" applyFill="1"/>
    <xf numFmtId="0" fontId="10" fillId="0" borderId="4" xfId="4"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2" borderId="0" xfId="3" applyNumberFormat="1" applyFont="1" applyFill="1" applyAlignment="1">
      <alignment horizontal="center" vertical="center" wrapText="1"/>
    </xf>
    <xf numFmtId="0" fontId="11" fillId="2" borderId="1" xfId="3" applyFont="1" applyFill="1" applyBorder="1" applyAlignment="1">
      <alignment vertical="center" wrapText="1"/>
    </xf>
    <xf numFmtId="0" fontId="11" fillId="2" borderId="0" xfId="3" applyNumberFormat="1" applyFont="1" applyFill="1" applyAlignment="1">
      <alignment horizontal="center" vertical="center" wrapText="1"/>
    </xf>
    <xf numFmtId="0" fontId="9" fillId="0" borderId="4" xfId="0" applyFont="1" applyFill="1" applyBorder="1" applyAlignment="1">
      <alignment horizontal="center" vertical="center" wrapText="1"/>
    </xf>
    <xf numFmtId="0" fontId="0" fillId="0" borderId="4" xfId="0" applyBorder="1" applyAlignment="1">
      <alignment vertical="center" wrapText="1"/>
    </xf>
    <xf numFmtId="0" fontId="24" fillId="0" borderId="4" xfId="0" applyFont="1" applyBorder="1" applyAlignment="1">
      <alignment wrapText="1"/>
    </xf>
    <xf numFmtId="0" fontId="24" fillId="0" borderId="4" xfId="0" applyFont="1" applyFill="1" applyBorder="1" applyAlignment="1">
      <alignment vertical="top" wrapText="1"/>
    </xf>
    <xf numFmtId="0" fontId="0" fillId="0" borderId="4" xfId="0" applyBorder="1" applyAlignment="1"/>
    <xf numFmtId="0" fontId="10" fillId="0" borderId="4" xfId="0" applyFont="1" applyFill="1" applyBorder="1" applyAlignment="1">
      <alignment horizontal="left" vertical="top" wrapText="1"/>
    </xf>
    <xf numFmtId="0" fontId="0" fillId="0" borderId="4" xfId="0" applyBorder="1" applyAlignment="1">
      <alignment vertical="center"/>
    </xf>
    <xf numFmtId="0" fontId="0" fillId="0" borderId="4" xfId="0" applyNumberFormat="1" applyBorder="1" applyAlignment="1">
      <alignment wrapText="1"/>
    </xf>
    <xf numFmtId="0" fontId="24" fillId="0" borderId="4" xfId="0" applyNumberFormat="1" applyFont="1" applyFill="1" applyBorder="1" applyAlignment="1">
      <alignment vertical="top" wrapText="1"/>
    </xf>
    <xf numFmtId="9" fontId="10" fillId="2" borderId="0" xfId="2" applyFont="1" applyFill="1" applyAlignment="1">
      <alignment horizontal="center" vertical="center" wrapText="1"/>
    </xf>
    <xf numFmtId="9" fontId="11" fillId="2" borderId="0" xfId="2" applyFont="1" applyFill="1" applyAlignment="1">
      <alignment horizontal="center" vertical="center" wrapText="1"/>
    </xf>
    <xf numFmtId="9" fontId="11" fillId="2" borderId="3" xfId="2" applyFont="1" applyFill="1" applyBorder="1" applyAlignment="1">
      <alignment horizontal="left" vertical="center" wrapText="1"/>
    </xf>
    <xf numFmtId="9" fontId="11" fillId="2" borderId="0" xfId="2" applyFont="1" applyFill="1" applyBorder="1" applyAlignment="1">
      <alignment horizontal="left" vertical="center" wrapText="1"/>
    </xf>
    <xf numFmtId="0" fontId="10" fillId="0" borderId="18" xfId="3" applyFont="1" applyFill="1" applyBorder="1" applyAlignment="1">
      <alignment vertical="center" wrapText="1"/>
    </xf>
    <xf numFmtId="9" fontId="10" fillId="0" borderId="9" xfId="3" applyNumberFormat="1" applyFont="1" applyBorder="1" applyAlignment="1">
      <alignment horizontal="center" vertical="center" wrapText="1"/>
    </xf>
    <xf numFmtId="9" fontId="10" fillId="0" borderId="4" xfId="3" applyNumberFormat="1" applyFont="1" applyBorder="1" applyAlignment="1">
      <alignment horizontal="center" vertical="center" wrapText="1"/>
    </xf>
    <xf numFmtId="9" fontId="10" fillId="0" borderId="16" xfId="3" applyNumberFormat="1" applyFont="1" applyBorder="1" applyAlignment="1">
      <alignment horizontal="center" vertical="center" wrapText="1"/>
    </xf>
    <xf numFmtId="9" fontId="10" fillId="0" borderId="42" xfId="3" applyNumberFormat="1" applyFont="1" applyBorder="1" applyAlignment="1">
      <alignment horizontal="center" vertical="center" wrapText="1"/>
    </xf>
    <xf numFmtId="0" fontId="16" fillId="0" borderId="18" xfId="0" applyFont="1" applyBorder="1" applyAlignment="1">
      <alignment horizontal="left" vertical="center" wrapText="1"/>
    </xf>
    <xf numFmtId="9" fontId="10" fillId="0" borderId="16" xfId="2" applyFont="1" applyBorder="1" applyAlignment="1">
      <alignment horizontal="center" vertical="center" wrapText="1"/>
    </xf>
    <xf numFmtId="9" fontId="10" fillId="0" borderId="4" xfId="29" applyNumberFormat="1" applyFont="1" applyBorder="1" applyAlignment="1">
      <alignment horizontal="center" vertical="center" wrapText="1"/>
    </xf>
    <xf numFmtId="9" fontId="10" fillId="0" borderId="9" xfId="2" applyFont="1" applyBorder="1" applyAlignment="1">
      <alignment horizontal="center" vertical="center" wrapText="1"/>
    </xf>
    <xf numFmtId="9" fontId="10" fillId="0" borderId="42" xfId="2" applyFont="1" applyBorder="1" applyAlignment="1">
      <alignment horizontal="center" vertical="center" wrapText="1"/>
    </xf>
    <xf numFmtId="0" fontId="10" fillId="0" borderId="18" xfId="3" applyFont="1" applyBorder="1" applyAlignment="1">
      <alignment horizontal="center" vertical="center" wrapText="1"/>
    </xf>
    <xf numFmtId="9" fontId="10" fillId="0" borderId="11" xfId="2" applyFont="1" applyBorder="1" applyAlignment="1">
      <alignment horizontal="center" vertical="center" wrapText="1"/>
    </xf>
    <xf numFmtId="9" fontId="10" fillId="0" borderId="12" xfId="2" applyFont="1" applyBorder="1" applyAlignment="1">
      <alignment horizontal="center" vertical="center" wrapText="1"/>
    </xf>
    <xf numFmtId="9" fontId="10" fillId="0" borderId="38" xfId="2" applyFont="1" applyBorder="1" applyAlignment="1">
      <alignment horizontal="center" vertical="center" wrapText="1"/>
    </xf>
    <xf numFmtId="0" fontId="10" fillId="0" borderId="4" xfId="30" applyFont="1" applyFill="1" applyBorder="1" applyAlignment="1">
      <alignment horizontal="left" vertical="center" wrapText="1"/>
    </xf>
    <xf numFmtId="3" fontId="16" fillId="0" borderId="6" xfId="18" applyNumberFormat="1" applyFont="1" applyFill="1" applyBorder="1" applyAlignment="1">
      <alignment horizontal="center" vertical="center" wrapText="1"/>
    </xf>
    <xf numFmtId="3" fontId="16" fillId="0" borderId="7" xfId="18" applyNumberFormat="1" applyFont="1" applyFill="1" applyBorder="1" applyAlignment="1">
      <alignment horizontal="center" vertical="center" wrapText="1"/>
    </xf>
    <xf numFmtId="3" fontId="16" fillId="0" borderId="9" xfId="18" applyNumberFormat="1" applyFont="1" applyFill="1" applyBorder="1" applyAlignment="1">
      <alignment horizontal="center" vertical="center" wrapText="1"/>
    </xf>
    <xf numFmtId="3" fontId="16" fillId="0" borderId="42" xfId="18" applyNumberFormat="1" applyFont="1" applyFill="1" applyBorder="1" applyAlignment="1">
      <alignment horizontal="center" vertical="center" wrapText="1"/>
    </xf>
    <xf numFmtId="0" fontId="10" fillId="0" borderId="4" xfId="30" applyFont="1" applyFill="1" applyBorder="1" applyAlignment="1">
      <alignment horizontal="center" vertical="center" wrapText="1"/>
    </xf>
    <xf numFmtId="9" fontId="16" fillId="0" borderId="20" xfId="2" applyFont="1" applyFill="1" applyBorder="1" applyAlignment="1">
      <alignment horizontal="center" vertical="center" wrapText="1"/>
    </xf>
    <xf numFmtId="9" fontId="16" fillId="0" borderId="8" xfId="2" applyFont="1" applyFill="1" applyBorder="1" applyAlignment="1">
      <alignment horizontal="center" vertical="center" wrapText="1"/>
    </xf>
    <xf numFmtId="9" fontId="16" fillId="0" borderId="44" xfId="2" applyFont="1" applyFill="1" applyBorder="1" applyAlignment="1">
      <alignment horizontal="center" vertical="center" wrapText="1"/>
    </xf>
    <xf numFmtId="9" fontId="16" fillId="0" borderId="42" xfId="2" applyFont="1" applyFill="1" applyBorder="1" applyAlignment="1">
      <alignment horizontal="center" vertical="center" wrapText="1"/>
    </xf>
    <xf numFmtId="9" fontId="16" fillId="0" borderId="9" xfId="18" applyNumberFormat="1" applyFont="1" applyFill="1" applyBorder="1" applyAlignment="1">
      <alignment horizontal="center" vertical="center" wrapText="1"/>
    </xf>
    <xf numFmtId="9" fontId="16" fillId="0" borderId="4" xfId="18" applyNumberFormat="1" applyFont="1" applyFill="1" applyBorder="1" applyAlignment="1">
      <alignment horizontal="center" vertical="center" wrapText="1"/>
    </xf>
    <xf numFmtId="0" fontId="16" fillId="0" borderId="42" xfId="18" applyNumberFormat="1" applyFont="1" applyFill="1" applyBorder="1" applyAlignment="1">
      <alignment horizontal="center" vertical="center" wrapText="1"/>
    </xf>
    <xf numFmtId="0" fontId="25" fillId="0" borderId="4" xfId="0" applyFont="1" applyBorder="1" applyAlignment="1">
      <alignment horizontal="justify"/>
    </xf>
    <xf numFmtId="0" fontId="27" fillId="0" borderId="4" xfId="0" applyFont="1" applyBorder="1" applyAlignment="1">
      <alignment horizontal="justify"/>
    </xf>
    <xf numFmtId="0" fontId="16" fillId="0" borderId="9" xfId="18" applyNumberFormat="1" applyFont="1" applyFill="1" applyBorder="1" applyAlignment="1">
      <alignment horizontal="center" vertical="center" wrapText="1"/>
    </xf>
    <xf numFmtId="0" fontId="11" fillId="0" borderId="0" xfId="3" applyFont="1" applyFill="1" applyAlignment="1">
      <alignment horizontal="right" vertical="center" wrapText="1"/>
    </xf>
    <xf numFmtId="0" fontId="11" fillId="0" borderId="0" xfId="3" applyFont="1" applyFill="1" applyAlignment="1">
      <alignment horizontal="left" vertical="center" wrapText="1"/>
    </xf>
    <xf numFmtId="9" fontId="10" fillId="0" borderId="31" xfId="2" applyFont="1" applyFill="1" applyBorder="1" applyAlignment="1">
      <alignment horizontal="center" vertical="center" wrapText="1"/>
    </xf>
    <xf numFmtId="9" fontId="16" fillId="0" borderId="6" xfId="2" applyFont="1" applyFill="1" applyBorder="1" applyAlignment="1">
      <alignment horizontal="center" vertical="center" wrapText="1"/>
    </xf>
    <xf numFmtId="9" fontId="16" fillId="0" borderId="7" xfId="2" applyFont="1" applyFill="1" applyBorder="1" applyAlignment="1">
      <alignment horizontal="center" vertical="center" wrapText="1"/>
    </xf>
    <xf numFmtId="9" fontId="16" fillId="0" borderId="36" xfId="2" applyFont="1" applyFill="1" applyBorder="1" applyAlignment="1">
      <alignment horizontal="center" vertical="center" wrapText="1"/>
    </xf>
    <xf numFmtId="0" fontId="11" fillId="4" borderId="12" xfId="3" applyFont="1" applyFill="1" applyBorder="1" applyAlignment="1">
      <alignment horizontal="center" vertical="center" wrapText="1"/>
    </xf>
    <xf numFmtId="0" fontId="11" fillId="4" borderId="4" xfId="3" applyFont="1" applyFill="1" applyBorder="1" applyAlignment="1">
      <alignment vertical="center" wrapText="1"/>
    </xf>
    <xf numFmtId="0" fontId="11" fillId="4" borderId="38" xfId="3" applyFont="1" applyFill="1" applyBorder="1" applyAlignment="1">
      <alignment horizontal="center" vertical="center" wrapText="1"/>
    </xf>
    <xf numFmtId="0" fontId="11" fillId="4" borderId="5" xfId="3" applyFont="1" applyFill="1" applyBorder="1" applyAlignment="1">
      <alignment horizontal="center" vertical="center" wrapText="1"/>
    </xf>
    <xf numFmtId="0" fontId="12" fillId="4" borderId="5" xfId="3" applyFont="1" applyFill="1" applyBorder="1" applyAlignment="1">
      <alignment vertical="center" wrapText="1"/>
    </xf>
    <xf numFmtId="0" fontId="11" fillId="4" borderId="26" xfId="3" applyFont="1" applyFill="1" applyBorder="1" applyAlignment="1">
      <alignment horizontal="center" vertical="center" wrapText="1"/>
    </xf>
    <xf numFmtId="0" fontId="11" fillId="4" borderId="27" xfId="3" applyFont="1" applyFill="1" applyBorder="1" applyAlignment="1">
      <alignment horizontal="center" vertical="center" wrapText="1"/>
    </xf>
    <xf numFmtId="0" fontId="11" fillId="4" borderId="39" xfId="3" applyFont="1" applyFill="1" applyBorder="1" applyAlignment="1">
      <alignment horizontal="center" vertical="center" wrapText="1"/>
    </xf>
    <xf numFmtId="0" fontId="12" fillId="4" borderId="13" xfId="3" applyFont="1" applyFill="1" applyBorder="1" applyAlignment="1">
      <alignment horizontal="center" vertical="center" wrapText="1"/>
    </xf>
    <xf numFmtId="0" fontId="11" fillId="4" borderId="11" xfId="3" applyFont="1" applyFill="1" applyBorder="1" applyAlignment="1">
      <alignment horizontal="center" vertical="center" wrapText="1"/>
    </xf>
    <xf numFmtId="0" fontId="12" fillId="4" borderId="13" xfId="3" applyFont="1" applyFill="1" applyBorder="1" applyAlignment="1">
      <alignment vertical="center" wrapText="1"/>
    </xf>
    <xf numFmtId="0" fontId="23" fillId="4" borderId="28" xfId="3" applyFont="1" applyFill="1" applyBorder="1" applyAlignment="1">
      <alignment horizontal="center" vertical="center" wrapText="1"/>
    </xf>
    <xf numFmtId="0" fontId="11" fillId="4" borderId="28" xfId="3" applyFont="1" applyFill="1" applyBorder="1" applyAlignment="1">
      <alignment horizontal="center" vertical="center" wrapText="1"/>
    </xf>
    <xf numFmtId="0" fontId="12" fillId="4" borderId="10" xfId="3" applyFont="1" applyFill="1" applyBorder="1" applyAlignment="1">
      <alignment vertical="center" wrapText="1"/>
    </xf>
    <xf numFmtId="0" fontId="11" fillId="0" borderId="4" xfId="4" applyFont="1" applyFill="1" applyBorder="1" applyAlignment="1">
      <alignment vertical="center" wrapText="1"/>
    </xf>
    <xf numFmtId="0" fontId="11" fillId="4" borderId="10" xfId="3" applyFont="1" applyFill="1" applyBorder="1" applyAlignment="1">
      <alignment vertical="center" wrapText="1"/>
    </xf>
    <xf numFmtId="0" fontId="12" fillId="4" borderId="10" xfId="3" applyFont="1" applyFill="1" applyBorder="1" applyAlignment="1">
      <alignment horizontal="center" vertical="center" wrapText="1"/>
    </xf>
    <xf numFmtId="0" fontId="11" fillId="4" borderId="13" xfId="3" applyFont="1" applyFill="1" applyBorder="1" applyAlignment="1">
      <alignment vertical="center" wrapText="1"/>
    </xf>
    <xf numFmtId="0" fontId="11" fillId="4" borderId="45" xfId="3" applyFont="1" applyFill="1" applyBorder="1" applyAlignment="1">
      <alignment horizontal="center" vertical="center" wrapText="1"/>
    </xf>
    <xf numFmtId="0" fontId="10" fillId="4" borderId="0" xfId="3" applyFont="1" applyFill="1" applyBorder="1" applyAlignment="1">
      <alignment horizontal="center" vertical="center" wrapText="1"/>
    </xf>
    <xf numFmtId="0" fontId="10" fillId="0" borderId="4" xfId="3" applyNumberFormat="1" applyFont="1" applyFill="1" applyBorder="1" applyAlignment="1">
      <alignment horizontal="center" vertical="center" wrapText="1"/>
    </xf>
    <xf numFmtId="0" fontId="10" fillId="0" borderId="4" xfId="3" applyNumberFormat="1" applyFont="1" applyFill="1" applyBorder="1" applyAlignment="1">
      <alignment horizontal="center" vertical="center"/>
    </xf>
    <xf numFmtId="9" fontId="10" fillId="0" borderId="4" xfId="7" applyNumberFormat="1" applyFont="1" applyFill="1" applyBorder="1" applyAlignment="1">
      <alignment horizontal="center" vertical="center" wrapText="1"/>
    </xf>
    <xf numFmtId="0" fontId="10" fillId="0" borderId="4" xfId="7" applyNumberFormat="1" applyFont="1" applyFill="1" applyBorder="1" applyAlignment="1">
      <alignment horizontal="center" vertical="center" wrapText="1"/>
    </xf>
    <xf numFmtId="0" fontId="10" fillId="0" borderId="4" xfId="2" applyNumberFormat="1" applyFont="1" applyFill="1" applyBorder="1" applyAlignment="1">
      <alignment horizontal="center" vertical="center" wrapText="1"/>
    </xf>
    <xf numFmtId="9" fontId="10" fillId="0" borderId="4" xfId="4" applyNumberFormat="1" applyFont="1" applyFill="1" applyBorder="1" applyAlignment="1">
      <alignment horizontal="center" vertical="center" wrapText="1"/>
    </xf>
    <xf numFmtId="0" fontId="2" fillId="0" borderId="4" xfId="0" applyFont="1" applyFill="1" applyBorder="1" applyAlignment="1">
      <alignment horizontal="center" vertical="center"/>
    </xf>
    <xf numFmtId="12" fontId="16" fillId="0" borderId="4" xfId="18" applyNumberFormat="1" applyFont="1" applyFill="1" applyBorder="1" applyAlignment="1">
      <alignment horizontal="center" vertical="center" wrapText="1"/>
    </xf>
    <xf numFmtId="0" fontId="10" fillId="0" borderId="4" xfId="9" applyFont="1" applyFill="1" applyBorder="1" applyAlignment="1">
      <alignment horizontal="center" vertical="center" wrapText="1"/>
    </xf>
    <xf numFmtId="0" fontId="16" fillId="0" borderId="4" xfId="2" applyNumberFormat="1" applyFont="1" applyFill="1" applyBorder="1" applyAlignment="1">
      <alignment horizontal="center" vertical="center" wrapText="1"/>
    </xf>
    <xf numFmtId="0" fontId="16" fillId="0" borderId="4" xfId="0" applyFont="1" applyFill="1" applyBorder="1" applyAlignment="1">
      <alignment vertical="center" wrapText="1"/>
    </xf>
    <xf numFmtId="0" fontId="10" fillId="0" borderId="4" xfId="0" applyFont="1" applyFill="1" applyBorder="1" applyAlignment="1">
      <alignment horizontal="left" vertical="center"/>
    </xf>
    <xf numFmtId="1" fontId="16" fillId="0" borderId="4"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9" fontId="16" fillId="0" borderId="4" xfId="0" applyNumberFormat="1" applyFont="1" applyFill="1" applyBorder="1" applyAlignment="1">
      <alignment horizontal="center" vertical="center" wrapText="1"/>
    </xf>
    <xf numFmtId="0" fontId="16" fillId="0" borderId="4" xfId="3" applyFont="1" applyFill="1" applyBorder="1" applyAlignment="1">
      <alignment horizontal="left" vertical="center" wrapText="1"/>
    </xf>
    <xf numFmtId="0" fontId="10" fillId="0" borderId="4" xfId="32" applyFont="1" applyFill="1" applyBorder="1" applyAlignment="1">
      <alignment horizontal="left" vertical="center" wrapText="1"/>
    </xf>
    <xf numFmtId="9" fontId="10" fillId="0" borderId="4" xfId="32" applyNumberFormat="1" applyFont="1" applyFill="1" applyBorder="1" applyAlignment="1">
      <alignment horizontal="center" vertical="center" wrapText="1"/>
    </xf>
    <xf numFmtId="9" fontId="16" fillId="0" borderId="4" xfId="25" applyFont="1" applyFill="1" applyBorder="1" applyAlignment="1">
      <alignment horizontal="center" vertical="center" wrapText="1"/>
    </xf>
    <xf numFmtId="0" fontId="16" fillId="0" borderId="4" xfId="28" applyFont="1" applyFill="1" applyBorder="1" applyAlignment="1">
      <alignment vertical="center" wrapText="1"/>
    </xf>
    <xf numFmtId="0" fontId="10" fillId="0" borderId="4" xfId="28" applyFont="1" applyFill="1" applyBorder="1" applyAlignment="1">
      <alignment horizontal="left" vertical="center" wrapText="1"/>
    </xf>
    <xf numFmtId="0" fontId="10" fillId="0" borderId="4" xfId="26" applyFont="1" applyFill="1" applyBorder="1" applyAlignment="1">
      <alignment horizontal="left" vertical="center" wrapText="1"/>
    </xf>
    <xf numFmtId="0" fontId="10" fillId="0" borderId="4" xfId="7" applyFont="1" applyFill="1" applyBorder="1" applyAlignment="1">
      <alignment horizontal="left" vertical="center" wrapText="1"/>
    </xf>
    <xf numFmtId="3" fontId="10" fillId="0" borderId="4" xfId="7" applyNumberFormat="1" applyFont="1" applyFill="1" applyBorder="1" applyAlignment="1">
      <alignment horizontal="center" vertical="center" wrapText="1"/>
    </xf>
    <xf numFmtId="3" fontId="10" fillId="0" borderId="4" xfId="7" applyNumberFormat="1" applyFont="1" applyFill="1" applyBorder="1" applyAlignment="1">
      <alignment horizontal="center" vertical="center"/>
    </xf>
    <xf numFmtId="3" fontId="16" fillId="0" borderId="4" xfId="33" applyNumberFormat="1" applyFont="1" applyFill="1" applyBorder="1" applyAlignment="1">
      <alignment horizontal="center" vertical="center" wrapText="1"/>
    </xf>
    <xf numFmtId="0" fontId="10" fillId="0" borderId="4" xfId="28" applyFont="1" applyFill="1" applyBorder="1" applyAlignment="1">
      <alignment vertical="center" wrapText="1"/>
    </xf>
    <xf numFmtId="9" fontId="16" fillId="0" borderId="4" xfId="24" applyFont="1" applyFill="1" applyBorder="1" applyAlignment="1">
      <alignment vertical="center" wrapText="1"/>
    </xf>
    <xf numFmtId="167" fontId="16" fillId="0" borderId="4" xfId="23" applyNumberFormat="1" applyFont="1" applyFill="1" applyBorder="1" applyAlignment="1">
      <alignment horizontal="center" vertical="center" wrapText="1"/>
    </xf>
    <xf numFmtId="2" fontId="16" fillId="0" borderId="4" xfId="18" applyNumberFormat="1" applyFont="1" applyFill="1" applyBorder="1" applyAlignment="1">
      <alignment horizontal="center" vertical="center" wrapText="1"/>
    </xf>
    <xf numFmtId="9" fontId="10" fillId="0" borderId="16" xfId="4" applyNumberFormat="1" applyFont="1" applyFill="1" applyBorder="1" applyAlignment="1">
      <alignment horizontal="center" vertical="center" wrapText="1"/>
    </xf>
    <xf numFmtId="0" fontId="10" fillId="0" borderId="4" xfId="3" applyFont="1" applyFill="1" applyBorder="1" applyAlignment="1">
      <alignment horizontal="center" vertical="center" wrapText="1"/>
    </xf>
    <xf numFmtId="0" fontId="16" fillId="0" borderId="4" xfId="18"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4" borderId="5" xfId="3" applyFont="1" applyFill="1" applyBorder="1" applyAlignment="1">
      <alignment horizontal="center" vertical="center" wrapText="1"/>
    </xf>
    <xf numFmtId="0" fontId="11" fillId="4" borderId="26" xfId="3" applyFont="1" applyFill="1" applyBorder="1" applyAlignment="1">
      <alignment horizontal="center" vertical="center" wrapText="1"/>
    </xf>
    <xf numFmtId="9" fontId="10" fillId="0" borderId="4" xfId="3" applyNumberFormat="1" applyFont="1" applyFill="1" applyBorder="1" applyAlignment="1">
      <alignment horizontal="center" vertical="center" wrapText="1"/>
    </xf>
    <xf numFmtId="0" fontId="10" fillId="0" borderId="4" xfId="3" applyFont="1" applyBorder="1" applyAlignment="1">
      <alignment horizontal="center" vertical="center" wrapText="1"/>
    </xf>
    <xf numFmtId="0" fontId="10" fillId="0" borderId="16" xfId="0" applyFont="1" applyFill="1" applyBorder="1" applyAlignment="1">
      <alignment horizontal="center" vertical="center" wrapText="1"/>
    </xf>
    <xf numFmtId="0" fontId="11" fillId="4" borderId="28" xfId="3" applyFont="1" applyFill="1" applyBorder="1" applyAlignment="1">
      <alignment horizontal="center" vertical="center" wrapText="1"/>
    </xf>
    <xf numFmtId="9" fontId="16" fillId="0" borderId="11" xfId="2" applyFont="1" applyFill="1" applyBorder="1" applyAlignment="1">
      <alignment horizontal="center" vertical="center" wrapText="1"/>
    </xf>
    <xf numFmtId="9" fontId="16" fillId="0" borderId="12" xfId="2" applyFont="1" applyFill="1" applyBorder="1" applyAlignment="1">
      <alignment horizontal="center" vertical="center" wrapText="1"/>
    </xf>
    <xf numFmtId="9" fontId="16" fillId="0" borderId="38" xfId="2" applyFont="1" applyFill="1" applyBorder="1" applyAlignment="1">
      <alignment horizontal="center" vertical="center" wrapText="1"/>
    </xf>
    <xf numFmtId="3" fontId="17" fillId="0" borderId="4" xfId="18" applyNumberFormat="1" applyFont="1" applyFill="1" applyBorder="1" applyAlignment="1">
      <alignment horizontal="center" vertical="center" wrapText="1"/>
    </xf>
    <xf numFmtId="9" fontId="10" fillId="0" borderId="7" xfId="2" applyFont="1" applyFill="1" applyBorder="1" applyAlignment="1">
      <alignment horizontal="center" vertical="center" wrapText="1"/>
    </xf>
    <xf numFmtId="3" fontId="17" fillId="0" borderId="42" xfId="18" applyNumberFormat="1" applyFont="1" applyFill="1" applyBorder="1" applyAlignment="1">
      <alignment horizontal="center" vertical="center" wrapText="1"/>
    </xf>
    <xf numFmtId="0" fontId="10" fillId="0" borderId="42" xfId="18" applyNumberFormat="1" applyFont="1" applyFill="1" applyBorder="1" applyAlignment="1">
      <alignment horizontal="center" vertical="center" wrapText="1"/>
    </xf>
    <xf numFmtId="0" fontId="24" fillId="0" borderId="18" xfId="0" applyFont="1" applyBorder="1" applyAlignment="1">
      <alignment vertical="center" wrapText="1"/>
    </xf>
    <xf numFmtId="0" fontId="0" fillId="0" borderId="18" xfId="0" applyBorder="1" applyAlignment="1">
      <alignment vertical="center" wrapText="1"/>
    </xf>
    <xf numFmtId="0" fontId="9" fillId="0" borderId="18" xfId="5" applyFont="1" applyFill="1" applyBorder="1" applyAlignment="1">
      <alignment horizontal="center" vertical="center" wrapText="1"/>
    </xf>
    <xf numFmtId="9" fontId="11" fillId="4" borderId="26" xfId="2" applyFont="1" applyFill="1" applyBorder="1" applyAlignment="1">
      <alignment horizontal="center" vertical="center" wrapText="1"/>
    </xf>
    <xf numFmtId="9" fontId="11" fillId="4" borderId="5" xfId="2" applyFont="1" applyFill="1" applyBorder="1" applyAlignment="1">
      <alignment horizontal="center" vertical="center" wrapText="1"/>
    </xf>
    <xf numFmtId="9" fontId="11" fillId="4" borderId="27" xfId="2" applyFont="1" applyFill="1" applyBorder="1" applyAlignment="1">
      <alignment horizontal="center" vertical="center" wrapText="1"/>
    </xf>
    <xf numFmtId="0" fontId="10" fillId="0" borderId="6" xfId="3" applyFont="1" applyBorder="1" applyAlignment="1">
      <alignment horizontal="center" vertical="center" wrapText="1"/>
    </xf>
    <xf numFmtId="0" fontId="10" fillId="0" borderId="36" xfId="3" applyFont="1" applyBorder="1" applyAlignment="1">
      <alignment horizontal="center" vertical="center" wrapText="1"/>
    </xf>
    <xf numFmtId="0" fontId="10" fillId="0" borderId="16" xfId="3" applyNumberFormat="1" applyFont="1" applyFill="1" applyBorder="1" applyAlignment="1">
      <alignment horizontal="center" vertical="center" wrapText="1"/>
    </xf>
    <xf numFmtId="9" fontId="10" fillId="0" borderId="16" xfId="7" applyNumberFormat="1" applyFont="1" applyFill="1" applyBorder="1" applyAlignment="1">
      <alignment horizontal="center" vertical="center" wrapText="1"/>
    </xf>
    <xf numFmtId="0" fontId="10" fillId="0" borderId="16" xfId="7" applyNumberFormat="1" applyFont="1" applyFill="1" applyBorder="1" applyAlignment="1">
      <alignment horizontal="center" vertical="center" wrapText="1"/>
    </xf>
    <xf numFmtId="0" fontId="10" fillId="0" borderId="16" xfId="2" applyNumberFormat="1" applyFont="1" applyFill="1" applyBorder="1" applyAlignment="1">
      <alignment horizontal="center" vertical="center" wrapText="1"/>
    </xf>
    <xf numFmtId="9" fontId="10" fillId="0" borderId="16" xfId="2" applyFont="1" applyFill="1" applyBorder="1" applyAlignment="1">
      <alignment horizontal="center" vertical="center" wrapText="1"/>
    </xf>
    <xf numFmtId="1" fontId="10" fillId="0" borderId="16" xfId="7" applyNumberFormat="1" applyFont="1" applyFill="1" applyBorder="1" applyAlignment="1">
      <alignment horizontal="center" vertical="center" wrapText="1"/>
    </xf>
    <xf numFmtId="9" fontId="10" fillId="0" borderId="16" xfId="31" applyNumberFormat="1" applyFont="1" applyFill="1" applyBorder="1" applyAlignment="1">
      <alignment horizontal="center" vertical="center" wrapText="1"/>
    </xf>
    <xf numFmtId="0" fontId="10" fillId="0" borderId="16" xfId="4" applyFont="1" applyFill="1" applyBorder="1" applyAlignment="1">
      <alignment horizontal="center" vertical="center" wrapText="1"/>
    </xf>
    <xf numFmtId="9" fontId="10" fillId="0" borderId="16" xfId="9" applyNumberFormat="1" applyFont="1" applyFill="1" applyBorder="1" applyAlignment="1">
      <alignment horizontal="center" vertical="center" wrapText="1"/>
    </xf>
    <xf numFmtId="0" fontId="10" fillId="0" borderId="16" xfId="9" applyFont="1" applyFill="1" applyBorder="1" applyAlignment="1">
      <alignment horizontal="center" vertical="center" wrapText="1"/>
    </xf>
    <xf numFmtId="0" fontId="16" fillId="0" borderId="16" xfId="0" applyFont="1" applyFill="1" applyBorder="1" applyAlignment="1">
      <alignment horizontal="center" vertical="center" wrapText="1"/>
    </xf>
    <xf numFmtId="4" fontId="10" fillId="0" borderId="16" xfId="0" applyNumberFormat="1" applyFont="1" applyFill="1" applyBorder="1" applyAlignment="1">
      <alignment horizontal="center" vertical="center" wrapText="1"/>
    </xf>
    <xf numFmtId="0" fontId="10" fillId="0" borderId="16" xfId="0" applyFont="1" applyFill="1" applyBorder="1" applyAlignment="1">
      <alignment vertical="center" wrapText="1"/>
    </xf>
    <xf numFmtId="0" fontId="16" fillId="0" borderId="16" xfId="0" applyFont="1" applyFill="1" applyBorder="1" applyAlignment="1">
      <alignment vertical="center" wrapText="1"/>
    </xf>
    <xf numFmtId="0" fontId="10" fillId="0" borderId="16" xfId="3" applyFont="1" applyFill="1" applyBorder="1" applyAlignment="1">
      <alignment vertical="center" wrapText="1"/>
    </xf>
    <xf numFmtId="0" fontId="16" fillId="0" borderId="16" xfId="3" applyFont="1" applyFill="1" applyBorder="1" applyAlignment="1">
      <alignment vertical="center" wrapText="1"/>
    </xf>
    <xf numFmtId="1" fontId="16" fillId="0" borderId="16" xfId="0" applyNumberFormat="1" applyFont="1" applyFill="1" applyBorder="1" applyAlignment="1">
      <alignment vertical="center" wrapText="1"/>
    </xf>
    <xf numFmtId="3" fontId="10" fillId="0" borderId="16" xfId="26" applyNumberFormat="1" applyFont="1" applyFill="1" applyBorder="1" applyAlignment="1">
      <alignment horizontal="center" vertical="center" wrapText="1"/>
    </xf>
    <xf numFmtId="3" fontId="10" fillId="0" borderId="16" xfId="22" applyNumberFormat="1" applyFont="1" applyFill="1" applyBorder="1" applyAlignment="1">
      <alignment vertical="center" wrapText="1"/>
    </xf>
    <xf numFmtId="9" fontId="10" fillId="0" borderId="16" xfId="24" applyFont="1" applyFill="1" applyBorder="1" applyAlignment="1">
      <alignment vertical="center" wrapText="1"/>
    </xf>
    <xf numFmtId="39" fontId="10" fillId="0" borderId="16" xfId="23" applyNumberFormat="1" applyFont="1" applyFill="1" applyBorder="1" applyAlignment="1">
      <alignment horizontal="center" vertical="center" wrapText="1"/>
    </xf>
    <xf numFmtId="9" fontId="10" fillId="0" borderId="16" xfId="32" applyNumberFormat="1" applyFont="1" applyFill="1" applyBorder="1" applyAlignment="1">
      <alignment horizontal="center" vertical="center" wrapText="1"/>
    </xf>
    <xf numFmtId="0" fontId="10" fillId="0" borderId="18" xfId="26" applyFont="1" applyFill="1" applyBorder="1" applyAlignment="1">
      <alignment horizontal="left" vertical="center" wrapText="1"/>
    </xf>
    <xf numFmtId="0" fontId="10" fillId="0" borderId="18" xfId="7" applyFont="1" applyFill="1" applyBorder="1" applyAlignment="1">
      <alignment horizontal="left" vertical="center" wrapText="1"/>
    </xf>
    <xf numFmtId="0" fontId="10" fillId="0" borderId="18" xfId="28" applyFont="1" applyFill="1" applyBorder="1" applyAlignment="1">
      <alignment horizontal="left" vertical="center" wrapText="1"/>
    </xf>
    <xf numFmtId="9" fontId="10" fillId="0" borderId="6" xfId="3" applyNumberFormat="1" applyFont="1" applyFill="1" applyBorder="1" applyAlignment="1">
      <alignment horizontal="center" vertical="center"/>
    </xf>
    <xf numFmtId="9" fontId="10" fillId="0" borderId="7" xfId="3" applyNumberFormat="1" applyFont="1" applyFill="1" applyBorder="1" applyAlignment="1">
      <alignment horizontal="center" vertical="center"/>
    </xf>
    <xf numFmtId="9" fontId="10" fillId="0" borderId="36" xfId="3" applyNumberFormat="1" applyFont="1" applyFill="1" applyBorder="1" applyAlignment="1">
      <alignment horizontal="center" vertical="center"/>
    </xf>
    <xf numFmtId="0" fontId="10" fillId="0" borderId="9" xfId="3" applyNumberFormat="1" applyFont="1" applyFill="1" applyBorder="1" applyAlignment="1">
      <alignment horizontal="center" vertical="center"/>
    </xf>
    <xf numFmtId="0" fontId="10" fillId="0" borderId="42" xfId="3" applyNumberFormat="1" applyFont="1" applyFill="1" applyBorder="1" applyAlignment="1">
      <alignment horizontal="center" vertical="center"/>
    </xf>
    <xf numFmtId="9" fontId="10" fillId="0" borderId="9" xfId="3" applyNumberFormat="1" applyFont="1" applyFill="1" applyBorder="1" applyAlignment="1">
      <alignment horizontal="center" vertical="center" wrapText="1"/>
    </xf>
    <xf numFmtId="9" fontId="10" fillId="0" borderId="42" xfId="3" applyNumberFormat="1" applyFont="1" applyFill="1" applyBorder="1" applyAlignment="1">
      <alignment horizontal="center" vertical="center" wrapText="1"/>
    </xf>
    <xf numFmtId="0" fontId="10" fillId="0" borderId="9" xfId="3" applyNumberFormat="1" applyFont="1" applyFill="1" applyBorder="1" applyAlignment="1">
      <alignment horizontal="center" vertical="center" wrapText="1"/>
    </xf>
    <xf numFmtId="0" fontId="10" fillId="0" borderId="9" xfId="2" applyNumberFormat="1" applyFont="1" applyFill="1" applyBorder="1" applyAlignment="1">
      <alignment horizontal="center" vertical="center" wrapText="1"/>
    </xf>
    <xf numFmtId="0" fontId="10" fillId="0" borderId="42" xfId="2" applyNumberFormat="1" applyFont="1" applyFill="1" applyBorder="1" applyAlignment="1">
      <alignment horizontal="center" vertical="center" wrapText="1"/>
    </xf>
    <xf numFmtId="9" fontId="10" fillId="0" borderId="9" xfId="2" applyFont="1" applyFill="1" applyBorder="1" applyAlignment="1">
      <alignment horizontal="center" vertical="center" wrapText="1"/>
    </xf>
    <xf numFmtId="1" fontId="10" fillId="0" borderId="9" xfId="3" applyNumberFormat="1" applyFont="1" applyFill="1" applyBorder="1" applyAlignment="1">
      <alignment horizontal="center" vertical="center" wrapText="1"/>
    </xf>
    <xf numFmtId="1" fontId="10" fillId="0" borderId="42" xfId="3" applyNumberFormat="1" applyFont="1" applyFill="1" applyBorder="1" applyAlignment="1">
      <alignment horizontal="center" vertical="center" wrapText="1"/>
    </xf>
    <xf numFmtId="0" fontId="10" fillId="0" borderId="42" xfId="3" applyNumberFormat="1" applyFont="1" applyFill="1" applyBorder="1" applyAlignment="1">
      <alignment horizontal="center" vertical="center" wrapText="1"/>
    </xf>
    <xf numFmtId="9" fontId="10" fillId="0" borderId="9" xfId="4" applyNumberFormat="1" applyFont="1" applyFill="1" applyBorder="1" applyAlignment="1">
      <alignment horizontal="center" vertical="center" wrapText="1"/>
    </xf>
    <xf numFmtId="9" fontId="10" fillId="0" borderId="42" xfId="4" applyNumberFormat="1" applyFont="1" applyFill="1" applyBorder="1" applyAlignment="1">
      <alignment horizontal="center" vertical="center" wrapText="1"/>
    </xf>
    <xf numFmtId="0" fontId="10" fillId="0" borderId="9" xfId="7" applyNumberFormat="1" applyFont="1" applyFill="1" applyBorder="1" applyAlignment="1">
      <alignment horizontal="center" vertical="center" wrapText="1"/>
    </xf>
    <xf numFmtId="0" fontId="10" fillId="0" borderId="42" xfId="7" applyNumberFormat="1" applyFont="1" applyFill="1" applyBorder="1" applyAlignment="1">
      <alignment horizontal="center" vertical="center" wrapText="1"/>
    </xf>
    <xf numFmtId="12" fontId="16" fillId="0" borderId="9" xfId="18" applyNumberFormat="1" applyFont="1" applyFill="1" applyBorder="1" applyAlignment="1">
      <alignment horizontal="center" vertical="center" wrapText="1"/>
    </xf>
    <xf numFmtId="12" fontId="16" fillId="0" borderId="42" xfId="18" applyNumberFormat="1" applyFont="1" applyFill="1" applyBorder="1" applyAlignment="1">
      <alignment horizontal="center" vertical="center" wrapText="1"/>
    </xf>
    <xf numFmtId="0" fontId="16" fillId="0" borderId="9" xfId="2" applyNumberFormat="1" applyFont="1" applyFill="1" applyBorder="1" applyAlignment="1">
      <alignment horizontal="center" vertical="center" wrapText="1"/>
    </xf>
    <xf numFmtId="0" fontId="16" fillId="0" borderId="42" xfId="2" applyNumberFormat="1" applyFont="1" applyFill="1" applyBorder="1" applyAlignment="1">
      <alignment horizontal="center" vertical="center" wrapText="1"/>
    </xf>
    <xf numFmtId="9" fontId="10" fillId="0" borderId="9" xfId="7" applyNumberFormat="1" applyFont="1" applyFill="1" applyBorder="1" applyAlignment="1">
      <alignment horizontal="center" vertical="center" wrapText="1"/>
    </xf>
    <xf numFmtId="9" fontId="10" fillId="0" borderId="42" xfId="7" applyNumberFormat="1" applyFont="1" applyFill="1" applyBorder="1" applyAlignment="1">
      <alignment horizontal="center" vertical="center" wrapText="1"/>
    </xf>
    <xf numFmtId="9" fontId="10" fillId="0" borderId="9" xfId="0" applyNumberFormat="1" applyFont="1" applyFill="1" applyBorder="1" applyAlignment="1">
      <alignment horizontal="center" vertical="center" wrapText="1"/>
    </xf>
    <xf numFmtId="9" fontId="10" fillId="0" borderId="42" xfId="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42" xfId="0" applyFont="1" applyFill="1" applyBorder="1" applyAlignment="1">
      <alignment horizontal="center" vertical="center" wrapText="1"/>
    </xf>
    <xf numFmtId="1" fontId="16" fillId="0" borderId="9" xfId="0" applyNumberFormat="1" applyFont="1" applyFill="1" applyBorder="1" applyAlignment="1">
      <alignment horizontal="center" vertical="center" wrapText="1"/>
    </xf>
    <xf numFmtId="1" fontId="16" fillId="0" borderId="42" xfId="0" applyNumberFormat="1" applyFont="1" applyFill="1" applyBorder="1" applyAlignment="1">
      <alignment horizontal="center" vertical="center" wrapText="1"/>
    </xf>
    <xf numFmtId="0" fontId="16" fillId="0" borderId="9" xfId="0" applyNumberFormat="1" applyFont="1" applyFill="1" applyBorder="1" applyAlignment="1">
      <alignment horizontal="center" vertical="center" wrapText="1"/>
    </xf>
    <xf numFmtId="0" fontId="16" fillId="0" borderId="42" xfId="0" applyNumberFormat="1" applyFont="1" applyFill="1" applyBorder="1" applyAlignment="1">
      <alignment horizontal="center" vertical="center" wrapText="1"/>
    </xf>
    <xf numFmtId="9" fontId="16" fillId="0" borderId="9" xfId="0" applyNumberFormat="1" applyFont="1" applyFill="1" applyBorder="1" applyAlignment="1">
      <alignment horizontal="center" vertical="center" wrapText="1"/>
    </xf>
    <xf numFmtId="9" fontId="16" fillId="0" borderId="42" xfId="0" applyNumberFormat="1" applyFont="1" applyFill="1" applyBorder="1" applyAlignment="1">
      <alignment horizontal="center" vertical="center" wrapText="1"/>
    </xf>
    <xf numFmtId="0" fontId="16" fillId="0" borderId="9" xfId="1" applyNumberFormat="1" applyFont="1" applyFill="1" applyBorder="1" applyAlignment="1">
      <alignment horizontal="center" vertical="center" wrapText="1"/>
    </xf>
    <xf numFmtId="9" fontId="16" fillId="0" borderId="9" xfId="25" applyFont="1" applyFill="1" applyBorder="1" applyAlignment="1">
      <alignment horizontal="center" vertical="center" wrapText="1"/>
    </xf>
    <xf numFmtId="9" fontId="16" fillId="0" borderId="42" xfId="25" applyFont="1" applyFill="1" applyBorder="1" applyAlignment="1">
      <alignment horizontal="center" vertical="center" wrapText="1"/>
    </xf>
    <xf numFmtId="3" fontId="10" fillId="0" borderId="42" xfId="7" applyNumberFormat="1" applyFont="1" applyFill="1" applyBorder="1" applyAlignment="1">
      <alignment horizontal="center" vertical="center" wrapText="1"/>
    </xf>
    <xf numFmtId="3" fontId="10" fillId="0" borderId="9" xfId="7" applyNumberFormat="1" applyFont="1" applyFill="1" applyBorder="1" applyAlignment="1">
      <alignment horizontal="center" vertical="center"/>
    </xf>
    <xf numFmtId="3" fontId="10" fillId="0" borderId="42" xfId="7" applyNumberFormat="1" applyFont="1" applyFill="1" applyBorder="1" applyAlignment="1">
      <alignment horizontal="center" vertical="center"/>
    </xf>
    <xf numFmtId="3" fontId="16" fillId="0" borderId="9" xfId="33" applyNumberFormat="1" applyFont="1" applyFill="1" applyBorder="1" applyAlignment="1">
      <alignment horizontal="center" vertical="center" wrapText="1"/>
    </xf>
    <xf numFmtId="3" fontId="16" fillId="0" borderId="42" xfId="33" applyNumberFormat="1" applyFont="1" applyFill="1" applyBorder="1" applyAlignment="1">
      <alignment horizontal="center" vertical="center" wrapText="1"/>
    </xf>
    <xf numFmtId="9" fontId="10" fillId="0" borderId="9" xfId="24" applyFont="1" applyFill="1" applyBorder="1" applyAlignment="1">
      <alignment vertical="center" wrapText="1"/>
    </xf>
    <xf numFmtId="9" fontId="16" fillId="0" borderId="42" xfId="24" applyFont="1" applyFill="1" applyBorder="1" applyAlignment="1">
      <alignment vertical="center" wrapText="1"/>
    </xf>
    <xf numFmtId="43" fontId="16" fillId="0" borderId="9" xfId="23" applyFont="1" applyFill="1" applyBorder="1" applyAlignment="1">
      <alignment horizontal="center" vertical="center" wrapText="1"/>
    </xf>
    <xf numFmtId="167" fontId="16" fillId="0" borderId="42" xfId="23" applyNumberFormat="1" applyFont="1" applyFill="1" applyBorder="1" applyAlignment="1">
      <alignment horizontal="center" vertical="center" wrapText="1"/>
    </xf>
    <xf numFmtId="2" fontId="16" fillId="0" borderId="9" xfId="18" applyNumberFormat="1" applyFont="1" applyFill="1" applyBorder="1" applyAlignment="1">
      <alignment horizontal="center" vertical="center" wrapText="1"/>
    </xf>
    <xf numFmtId="2" fontId="16" fillId="0" borderId="42" xfId="18" applyNumberFormat="1" applyFont="1" applyFill="1" applyBorder="1" applyAlignment="1">
      <alignment horizontal="center" vertical="center" wrapText="1"/>
    </xf>
    <xf numFmtId="9" fontId="16" fillId="0" borderId="11" xfId="18" applyFont="1" applyFill="1" applyBorder="1" applyAlignment="1">
      <alignment horizontal="center" vertical="center" wrapText="1"/>
    </xf>
    <xf numFmtId="9" fontId="16" fillId="0" borderId="12" xfId="18" applyFont="1" applyFill="1" applyBorder="1" applyAlignment="1">
      <alignment horizontal="center" vertical="center" wrapText="1"/>
    </xf>
    <xf numFmtId="9" fontId="16" fillId="0" borderId="38" xfId="18"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58" xfId="3" applyFont="1" applyBorder="1" applyAlignment="1">
      <alignment horizontal="center" vertical="center" wrapText="1"/>
    </xf>
    <xf numFmtId="9" fontId="10" fillId="0" borderId="6" xfId="2" applyFont="1" applyFill="1" applyBorder="1" applyAlignment="1">
      <alignment vertical="center" wrapText="1"/>
    </xf>
    <xf numFmtId="9" fontId="10" fillId="0" borderId="7" xfId="2" applyFont="1" applyFill="1" applyBorder="1" applyAlignment="1">
      <alignment vertical="center" wrapText="1"/>
    </xf>
    <xf numFmtId="9" fontId="10" fillId="0" borderId="36" xfId="2" applyFont="1" applyFill="1" applyBorder="1" applyAlignment="1">
      <alignment vertical="center" wrapText="1"/>
    </xf>
    <xf numFmtId="9" fontId="10" fillId="0" borderId="9" xfId="2" applyFont="1" applyFill="1" applyBorder="1" applyAlignment="1">
      <alignment vertical="center" wrapText="1"/>
    </xf>
    <xf numFmtId="9" fontId="10" fillId="0" borderId="4" xfId="2" applyFont="1" applyFill="1" applyBorder="1" applyAlignment="1">
      <alignment vertical="center" wrapText="1"/>
    </xf>
    <xf numFmtId="9" fontId="10" fillId="0" borderId="42" xfId="2" applyFont="1" applyFill="1" applyBorder="1" applyAlignment="1">
      <alignment vertical="center" wrapText="1"/>
    </xf>
    <xf numFmtId="9" fontId="10" fillId="0" borderId="11" xfId="2" applyFont="1" applyFill="1" applyBorder="1" applyAlignment="1">
      <alignment vertical="center" wrapText="1"/>
    </xf>
    <xf numFmtId="9" fontId="10" fillId="0" borderId="12" xfId="2" applyFont="1" applyFill="1" applyBorder="1" applyAlignment="1">
      <alignment vertical="center" wrapText="1"/>
    </xf>
    <xf numFmtId="9" fontId="10" fillId="0" borderId="38" xfId="2" applyFont="1" applyFill="1" applyBorder="1" applyAlignment="1">
      <alignment vertical="center" wrapText="1"/>
    </xf>
    <xf numFmtId="9" fontId="10" fillId="0" borderId="36" xfId="2" applyFont="1" applyFill="1" applyBorder="1" applyAlignment="1">
      <alignment horizontal="center" vertical="center" wrapText="1"/>
    </xf>
    <xf numFmtId="9" fontId="10" fillId="0" borderId="42" xfId="2" applyFont="1" applyFill="1" applyBorder="1" applyAlignment="1">
      <alignment horizontal="center" vertical="center" wrapText="1"/>
    </xf>
    <xf numFmtId="9" fontId="10" fillId="0" borderId="11" xfId="2" applyFont="1" applyFill="1" applyBorder="1" applyAlignment="1">
      <alignment horizontal="center" vertical="center" wrapText="1"/>
    </xf>
    <xf numFmtId="9" fontId="10" fillId="0" borderId="12" xfId="2" applyFont="1" applyFill="1" applyBorder="1" applyAlignment="1">
      <alignment horizontal="center" vertical="center" wrapText="1"/>
    </xf>
    <xf numFmtId="9" fontId="10" fillId="0" borderId="38" xfId="2" applyFont="1" applyFill="1" applyBorder="1" applyAlignment="1">
      <alignment horizontal="center" vertical="center" wrapText="1"/>
    </xf>
    <xf numFmtId="9" fontId="10" fillId="0" borderId="23" xfId="2" applyFont="1" applyFill="1" applyBorder="1" applyAlignment="1">
      <alignment horizontal="center" vertical="center" wrapText="1"/>
    </xf>
    <xf numFmtId="9" fontId="10" fillId="0" borderId="47" xfId="2" applyFont="1" applyFill="1" applyBorder="1" applyAlignment="1">
      <alignment horizontal="center" vertical="center" wrapText="1"/>
    </xf>
    <xf numFmtId="9" fontId="10" fillId="0" borderId="23" xfId="2" applyFont="1" applyFill="1" applyBorder="1" applyAlignment="1">
      <alignment vertical="center" wrapText="1"/>
    </xf>
    <xf numFmtId="9" fontId="10" fillId="0" borderId="16" xfId="2" applyFont="1" applyFill="1" applyBorder="1" applyAlignment="1">
      <alignment vertical="center" wrapText="1"/>
    </xf>
    <xf numFmtId="9" fontId="10" fillId="0" borderId="47" xfId="2" applyFont="1" applyFill="1" applyBorder="1" applyAlignment="1">
      <alignment vertical="center" wrapText="1"/>
    </xf>
    <xf numFmtId="1" fontId="10" fillId="0" borderId="16" xfId="4" applyNumberFormat="1" applyFont="1" applyFill="1" applyBorder="1" applyAlignment="1">
      <alignment horizontal="center" vertical="center" wrapText="1"/>
    </xf>
    <xf numFmtId="1" fontId="10" fillId="0" borderId="9" xfId="18" applyNumberFormat="1" applyFont="1" applyFill="1" applyBorder="1" applyAlignment="1">
      <alignment horizontal="center" vertical="center" wrapText="1"/>
    </xf>
    <xf numFmtId="1" fontId="10" fillId="0" borderId="42" xfId="18" applyNumberFormat="1" applyFont="1" applyFill="1" applyBorder="1" applyAlignment="1">
      <alignment horizontal="center" vertical="center" wrapText="1"/>
    </xf>
    <xf numFmtId="9" fontId="10" fillId="2" borderId="4" xfId="3" applyNumberFormat="1" applyFont="1" applyFill="1" applyBorder="1" applyAlignment="1">
      <alignment horizontal="center" vertical="center" wrapText="1"/>
    </xf>
    <xf numFmtId="9" fontId="10" fillId="2" borderId="14" xfId="3" applyNumberFormat="1" applyFont="1" applyFill="1" applyBorder="1" applyAlignment="1">
      <alignment horizontal="center" vertical="center" wrapText="1"/>
    </xf>
    <xf numFmtId="0" fontId="11" fillId="2" borderId="16" xfId="3" applyFont="1" applyFill="1" applyBorder="1" applyAlignment="1">
      <alignment horizontal="center" vertical="center" wrapText="1"/>
    </xf>
    <xf numFmtId="9" fontId="10" fillId="2" borderId="16" xfId="24" applyFont="1" applyFill="1" applyBorder="1" applyAlignment="1">
      <alignment horizontal="center" vertical="center" wrapText="1"/>
    </xf>
    <xf numFmtId="3" fontId="10" fillId="2" borderId="31" xfId="3" applyNumberFormat="1" applyFont="1" applyFill="1" applyBorder="1" applyAlignment="1">
      <alignment horizontal="center" vertical="center" wrapText="1"/>
    </xf>
    <xf numFmtId="9" fontId="10" fillId="0" borderId="31" xfId="3" applyNumberFormat="1" applyFont="1" applyFill="1" applyBorder="1" applyAlignment="1">
      <alignment horizontal="center" vertical="center" wrapText="1"/>
    </xf>
    <xf numFmtId="3" fontId="10" fillId="2" borderId="16" xfId="4" applyNumberFormat="1" applyFont="1" applyFill="1" applyBorder="1" applyAlignment="1">
      <alignment horizontal="center" vertical="center" wrapText="1"/>
    </xf>
    <xf numFmtId="0" fontId="10" fillId="2" borderId="18" xfId="21" applyFont="1" applyFill="1" applyBorder="1" applyAlignment="1">
      <alignment horizontal="center" vertical="center" wrapText="1"/>
    </xf>
    <xf numFmtId="9" fontId="10" fillId="2" borderId="6" xfId="3" applyNumberFormat="1" applyFont="1" applyFill="1" applyBorder="1" applyAlignment="1">
      <alignment horizontal="center" vertical="center" wrapText="1"/>
    </xf>
    <xf numFmtId="0" fontId="10" fillId="2" borderId="7" xfId="3" applyFont="1" applyFill="1" applyBorder="1" applyAlignment="1">
      <alignment horizontal="center" vertical="center" wrapText="1"/>
    </xf>
    <xf numFmtId="0" fontId="10" fillId="2" borderId="36" xfId="3" applyFont="1" applyFill="1" applyBorder="1" applyAlignment="1">
      <alignment horizontal="center" vertical="center" wrapText="1"/>
    </xf>
    <xf numFmtId="9" fontId="10" fillId="2" borderId="9" xfId="3" applyNumberFormat="1" applyFont="1" applyFill="1" applyBorder="1" applyAlignment="1">
      <alignment horizontal="center" vertical="center" wrapText="1"/>
    </xf>
    <xf numFmtId="0" fontId="10" fillId="2" borderId="42" xfId="3" applyFont="1" applyFill="1" applyBorder="1" applyAlignment="1">
      <alignment horizontal="center" vertical="center" wrapText="1"/>
    </xf>
    <xf numFmtId="0" fontId="10" fillId="2" borderId="9" xfId="3" applyFont="1" applyFill="1" applyBorder="1" applyAlignment="1">
      <alignment horizontal="center" vertical="center" wrapText="1"/>
    </xf>
    <xf numFmtId="0" fontId="10" fillId="2" borderId="43" xfId="3" applyFont="1" applyFill="1" applyBorder="1" applyAlignment="1">
      <alignment horizontal="center" vertical="center" wrapText="1"/>
    </xf>
    <xf numFmtId="0" fontId="10" fillId="2" borderId="46" xfId="3" applyFont="1" applyFill="1" applyBorder="1" applyAlignment="1">
      <alignment horizontal="center" vertical="center" wrapText="1"/>
    </xf>
    <xf numFmtId="9" fontId="10" fillId="2" borderId="43" xfId="3" applyNumberFormat="1" applyFont="1" applyFill="1" applyBorder="1" applyAlignment="1">
      <alignment horizontal="center" vertical="center" wrapText="1"/>
    </xf>
    <xf numFmtId="9" fontId="10" fillId="2" borderId="42" xfId="3" applyNumberFormat="1" applyFont="1" applyFill="1" applyBorder="1" applyAlignment="1">
      <alignment horizontal="center" vertical="center" wrapText="1"/>
    </xf>
    <xf numFmtId="3" fontId="16" fillId="2" borderId="9" xfId="25" applyNumberFormat="1" applyFont="1" applyFill="1" applyBorder="1" applyAlignment="1">
      <alignment horizontal="center" vertical="center" wrapText="1"/>
    </xf>
    <xf numFmtId="0" fontId="16" fillId="2" borderId="42" xfId="25" applyNumberFormat="1" applyFont="1" applyFill="1" applyBorder="1" applyAlignment="1">
      <alignment horizontal="center" vertical="center" wrapText="1"/>
    </xf>
    <xf numFmtId="3" fontId="16" fillId="2" borderId="42" xfId="25" applyNumberFormat="1" applyFont="1" applyFill="1" applyBorder="1" applyAlignment="1">
      <alignment horizontal="center" vertical="center" wrapText="1"/>
    </xf>
    <xf numFmtId="3" fontId="16" fillId="2" borderId="11" xfId="25" applyNumberFormat="1" applyFont="1" applyFill="1" applyBorder="1" applyAlignment="1">
      <alignment horizontal="center" vertical="center" wrapText="1"/>
    </xf>
    <xf numFmtId="3" fontId="16" fillId="2" borderId="12" xfId="25" applyNumberFormat="1" applyFont="1" applyFill="1" applyBorder="1" applyAlignment="1">
      <alignment horizontal="center" vertical="center" wrapText="1"/>
    </xf>
    <xf numFmtId="3" fontId="16" fillId="2" borderId="38" xfId="25" applyNumberFormat="1" applyFont="1" applyFill="1" applyBorder="1" applyAlignment="1">
      <alignment horizontal="center" vertical="center" wrapText="1"/>
    </xf>
    <xf numFmtId="3" fontId="10" fillId="0" borderId="16" xfId="3" applyNumberFormat="1" applyFont="1" applyBorder="1" applyAlignment="1">
      <alignment horizontal="center" vertical="center" wrapText="1"/>
    </xf>
    <xf numFmtId="3" fontId="16" fillId="0" borderId="36" xfId="25" applyNumberFormat="1" applyFont="1" applyFill="1" applyBorder="1" applyAlignment="1">
      <alignment horizontal="center" vertical="center" wrapText="1"/>
    </xf>
    <xf numFmtId="3" fontId="10" fillId="0" borderId="11" xfId="3" applyNumberFormat="1" applyFont="1" applyBorder="1" applyAlignment="1">
      <alignment horizontal="center" vertical="center" wrapText="1"/>
    </xf>
    <xf numFmtId="3" fontId="10" fillId="0" borderId="12" xfId="3" applyNumberFormat="1" applyFont="1" applyBorder="1" applyAlignment="1">
      <alignment horizontal="center" vertical="center" wrapText="1"/>
    </xf>
    <xf numFmtId="3" fontId="10" fillId="0" borderId="38" xfId="3" applyNumberFormat="1" applyFont="1" applyBorder="1" applyAlignment="1">
      <alignment horizontal="center" vertical="center" wrapText="1"/>
    </xf>
    <xf numFmtId="1" fontId="10" fillId="0" borderId="31" xfId="4" applyNumberFormat="1" applyFont="1" applyFill="1" applyBorder="1" applyAlignment="1">
      <alignment horizontal="center" vertical="center" wrapText="1"/>
    </xf>
    <xf numFmtId="1" fontId="10" fillId="0" borderId="45" xfId="4" applyNumberFormat="1" applyFont="1" applyFill="1" applyBorder="1" applyAlignment="1">
      <alignment horizontal="center" vertical="center" wrapText="1"/>
    </xf>
    <xf numFmtId="1" fontId="10" fillId="0" borderId="16" xfId="3" applyNumberFormat="1" applyFont="1" applyFill="1" applyBorder="1" applyAlignment="1">
      <alignment horizontal="center" vertical="center"/>
    </xf>
    <xf numFmtId="1" fontId="10" fillId="0" borderId="31" xfId="3" applyNumberFormat="1" applyFont="1" applyFill="1" applyBorder="1" applyAlignment="1">
      <alignment horizontal="center" vertical="center" wrapText="1"/>
    </xf>
    <xf numFmtId="0" fontId="10" fillId="0" borderId="52" xfId="5" applyFont="1" applyFill="1" applyBorder="1" applyAlignment="1">
      <alignment horizontal="center" vertical="center" wrapText="1"/>
    </xf>
    <xf numFmtId="0" fontId="10" fillId="0" borderId="17" xfId="5" applyFont="1" applyFill="1" applyBorder="1" applyAlignment="1">
      <alignment horizontal="center" vertical="center" wrapText="1"/>
    </xf>
    <xf numFmtId="49" fontId="10" fillId="0" borderId="52" xfId="14" applyNumberFormat="1" applyFont="1" applyFill="1" applyBorder="1" applyAlignment="1">
      <alignment horizontal="center" vertical="center" wrapText="1"/>
    </xf>
    <xf numFmtId="0" fontId="10" fillId="0" borderId="17" xfId="3" applyFont="1" applyFill="1" applyBorder="1" applyAlignment="1">
      <alignment horizontal="center" vertical="center" wrapText="1"/>
    </xf>
    <xf numFmtId="1" fontId="16" fillId="0" borderId="26" xfId="18" applyNumberFormat="1" applyFont="1" applyFill="1" applyBorder="1" applyAlignment="1">
      <alignment horizontal="center" vertical="center" wrapText="1"/>
    </xf>
    <xf numFmtId="1" fontId="16" fillId="0" borderId="27" xfId="18" applyNumberFormat="1" applyFont="1" applyFill="1" applyBorder="1" applyAlignment="1">
      <alignment horizontal="center" vertical="center" wrapText="1"/>
    </xf>
    <xf numFmtId="1" fontId="10" fillId="0" borderId="0" xfId="3" applyNumberFormat="1" applyFont="1" applyFill="1" applyBorder="1" applyAlignment="1">
      <alignment horizontal="center" vertical="center" wrapText="1"/>
    </xf>
    <xf numFmtId="1" fontId="16" fillId="0" borderId="59" xfId="18" applyNumberFormat="1" applyFont="1" applyFill="1" applyBorder="1" applyAlignment="1">
      <alignment horizontal="center" vertical="center" wrapText="1"/>
    </xf>
    <xf numFmtId="1" fontId="10" fillId="0" borderId="9" xfId="3" applyNumberFormat="1" applyFont="1" applyFill="1" applyBorder="1" applyAlignment="1">
      <alignment vertical="center"/>
    </xf>
    <xf numFmtId="1" fontId="10" fillId="0" borderId="42" xfId="3" applyNumberFormat="1" applyFont="1" applyFill="1" applyBorder="1" applyAlignment="1">
      <alignment vertical="center"/>
    </xf>
    <xf numFmtId="0" fontId="16" fillId="0" borderId="37" xfId="18" applyNumberFormat="1" applyFont="1" applyFill="1" applyBorder="1" applyAlignment="1">
      <alignment horizontal="center" vertical="center" wrapText="1"/>
    </xf>
    <xf numFmtId="0" fontId="16" fillId="0" borderId="13" xfId="18" applyNumberFormat="1" applyFont="1" applyFill="1" applyBorder="1" applyAlignment="1">
      <alignment horizontal="center" vertical="center" wrapText="1"/>
    </xf>
    <xf numFmtId="0" fontId="16" fillId="0" borderId="40" xfId="18" applyNumberFormat="1" applyFont="1" applyFill="1" applyBorder="1" applyAlignment="1">
      <alignment horizontal="center" vertical="center" wrapText="1"/>
    </xf>
    <xf numFmtId="0" fontId="10" fillId="0" borderId="17" xfId="3" applyFont="1" applyBorder="1" applyAlignment="1">
      <alignment horizontal="center" vertical="center" wrapText="1"/>
    </xf>
    <xf numFmtId="49" fontId="10" fillId="0" borderId="17" xfId="14" applyNumberFormat="1" applyFont="1" applyFill="1" applyBorder="1" applyAlignment="1">
      <alignment horizontal="center" vertical="center" wrapText="1"/>
    </xf>
    <xf numFmtId="49" fontId="10" fillId="0" borderId="17" xfId="14" applyNumberFormat="1" applyFont="1" applyFill="1" applyBorder="1" applyAlignment="1">
      <alignment vertical="center"/>
    </xf>
    <xf numFmtId="0" fontId="10" fillId="0" borderId="17" xfId="3" applyFont="1" applyFill="1" applyBorder="1" applyAlignment="1">
      <alignment vertical="center" wrapText="1"/>
    </xf>
    <xf numFmtId="0" fontId="10" fillId="0" borderId="4" xfId="0" applyNumberFormat="1" applyFont="1" applyFill="1" applyBorder="1" applyAlignment="1" applyProtection="1">
      <alignment vertical="center" wrapText="1"/>
    </xf>
    <xf numFmtId="0" fontId="21" fillId="0" borderId="4" xfId="0" applyFont="1" applyFill="1" applyBorder="1" applyAlignment="1">
      <alignment vertical="center" wrapText="1"/>
    </xf>
    <xf numFmtId="0" fontId="9" fillId="0" borderId="6" xfId="3" applyFont="1" applyFill="1" applyBorder="1" applyAlignment="1">
      <alignment horizontal="center" vertical="center" wrapText="1"/>
    </xf>
    <xf numFmtId="0" fontId="10" fillId="0" borderId="36" xfId="3" applyFont="1" applyFill="1" applyBorder="1" applyAlignment="1">
      <alignment horizontal="center" vertical="center" wrapText="1"/>
    </xf>
    <xf numFmtId="0" fontId="9" fillId="0" borderId="9" xfId="3" applyFont="1" applyFill="1" applyBorder="1" applyAlignment="1">
      <alignment horizontal="center" vertical="center" wrapText="1"/>
    </xf>
    <xf numFmtId="0" fontId="10" fillId="0" borderId="42" xfId="3" applyFont="1" applyFill="1" applyBorder="1" applyAlignment="1">
      <alignment horizontal="center" vertical="center" wrapText="1"/>
    </xf>
    <xf numFmtId="3" fontId="16" fillId="0" borderId="11" xfId="25" applyNumberFormat="1" applyFont="1" applyFill="1" applyBorder="1" applyAlignment="1">
      <alignment horizontal="center" vertical="center" wrapText="1"/>
    </xf>
    <xf numFmtId="3" fontId="16" fillId="0" borderId="12" xfId="25" applyNumberFormat="1" applyFont="1" applyFill="1" applyBorder="1" applyAlignment="1">
      <alignment horizontal="center" vertical="center" wrapText="1"/>
    </xf>
    <xf numFmtId="3" fontId="16" fillId="0" borderId="38" xfId="25" applyNumberFormat="1" applyFont="1" applyFill="1" applyBorder="1" applyAlignment="1">
      <alignment horizontal="center" vertical="center" wrapText="1"/>
    </xf>
    <xf numFmtId="0" fontId="11" fillId="4" borderId="5" xfId="3" applyFont="1" applyFill="1" applyBorder="1" applyAlignment="1">
      <alignment horizontal="center" vertical="center" wrapText="1"/>
    </xf>
    <xf numFmtId="0" fontId="11" fillId="4" borderId="26" xfId="3" applyFont="1" applyFill="1" applyBorder="1" applyAlignment="1">
      <alignment horizontal="center" vertical="center" wrapText="1"/>
    </xf>
    <xf numFmtId="0" fontId="10" fillId="0" borderId="4" xfId="4" applyNumberFormat="1" applyFont="1" applyFill="1" applyBorder="1" applyAlignment="1">
      <alignment horizontal="center" vertical="center" wrapText="1"/>
    </xf>
    <xf numFmtId="0" fontId="11" fillId="4" borderId="28" xfId="3" applyFont="1" applyFill="1" applyBorder="1" applyAlignment="1">
      <alignment horizontal="center" vertical="center" wrapText="1"/>
    </xf>
    <xf numFmtId="3" fontId="10" fillId="0" borderId="4" xfId="4" applyNumberFormat="1" applyFont="1" applyFill="1" applyBorder="1" applyAlignment="1">
      <alignment horizontal="center" vertical="center" wrapText="1"/>
    </xf>
    <xf numFmtId="9" fontId="16" fillId="0" borderId="4" xfId="2" applyNumberFormat="1" applyFont="1" applyFill="1" applyBorder="1" applyAlignment="1">
      <alignment horizontal="center" vertical="center" wrapText="1"/>
    </xf>
    <xf numFmtId="0" fontId="10" fillId="0" borderId="4" xfId="5" applyFont="1" applyFill="1" applyBorder="1" applyAlignment="1">
      <alignment horizontal="center" vertical="center" wrapText="1"/>
    </xf>
    <xf numFmtId="0" fontId="10" fillId="0" borderId="4" xfId="3" applyFont="1" applyFill="1" applyBorder="1" applyAlignment="1">
      <alignment horizontal="center" vertical="center" wrapText="1"/>
    </xf>
    <xf numFmtId="0" fontId="11" fillId="2" borderId="1" xfId="3" applyFont="1" applyFill="1" applyBorder="1" applyAlignment="1">
      <alignment horizontal="left" vertical="center" wrapText="1"/>
    </xf>
    <xf numFmtId="0" fontId="11" fillId="2" borderId="2" xfId="3" applyFont="1" applyFill="1" applyBorder="1" applyAlignment="1">
      <alignment horizontal="left" vertical="center" wrapText="1"/>
    </xf>
    <xf numFmtId="0" fontId="11" fillId="4" borderId="8" xfId="3" applyFont="1" applyFill="1" applyBorder="1" applyAlignment="1">
      <alignment horizontal="center" vertical="center" wrapText="1"/>
    </xf>
    <xf numFmtId="0" fontId="11" fillId="4" borderId="5" xfId="3" applyFont="1" applyFill="1" applyBorder="1" applyAlignment="1">
      <alignment horizontal="center" vertical="center" wrapText="1"/>
    </xf>
    <xf numFmtId="0" fontId="10" fillId="0" borderId="4" xfId="26" applyFont="1" applyFill="1" applyBorder="1" applyAlignment="1">
      <alignment horizontal="center" vertical="center" wrapText="1"/>
    </xf>
    <xf numFmtId="0" fontId="10" fillId="0" borderId="5" xfId="3" applyFont="1" applyBorder="1" applyAlignment="1">
      <alignment horizontal="center" vertical="center" wrapText="1"/>
    </xf>
    <xf numFmtId="0" fontId="10" fillId="0" borderId="14" xfId="3" applyFont="1" applyBorder="1" applyAlignment="1">
      <alignment horizontal="center" vertical="center" wrapText="1"/>
    </xf>
    <xf numFmtId="0" fontId="10" fillId="0" borderId="10" xfId="3" applyFont="1" applyFill="1" applyBorder="1" applyAlignment="1">
      <alignment horizontal="center" vertical="center" wrapText="1"/>
    </xf>
    <xf numFmtId="0" fontId="10" fillId="0" borderId="14" xfId="3" applyFont="1" applyFill="1" applyBorder="1" applyAlignment="1">
      <alignment horizontal="center" vertical="center" wrapText="1"/>
    </xf>
    <xf numFmtId="0" fontId="10" fillId="0" borderId="14" xfId="5" applyFont="1" applyFill="1" applyBorder="1" applyAlignment="1">
      <alignment horizontal="center" vertical="center" wrapText="1"/>
    </xf>
    <xf numFmtId="0" fontId="10" fillId="0" borderId="5" xfId="4" applyFont="1" applyFill="1" applyBorder="1" applyAlignment="1">
      <alignment horizontal="center" vertical="center" wrapText="1"/>
    </xf>
    <xf numFmtId="0" fontId="10" fillId="0" borderId="14"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6" fillId="0" borderId="42" xfId="18" applyNumberFormat="1" applyFont="1" applyFill="1" applyBorder="1" applyAlignment="1">
      <alignment horizontal="center" vertical="center" wrapText="1"/>
    </xf>
    <xf numFmtId="0" fontId="16" fillId="0" borderId="4" xfId="18" applyNumberFormat="1" applyFont="1" applyFill="1" applyBorder="1" applyAlignment="1">
      <alignment horizontal="center" vertical="center" wrapText="1"/>
    </xf>
    <xf numFmtId="0" fontId="10" fillId="0" borderId="16" xfId="4" applyNumberFormat="1" applyFont="1" applyFill="1" applyBorder="1" applyAlignment="1">
      <alignment horizontal="center" vertical="center" wrapText="1"/>
    </xf>
    <xf numFmtId="0" fontId="16" fillId="0" borderId="9" xfId="18" applyNumberFormat="1"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4" xfId="0" applyFont="1" applyFill="1" applyBorder="1" applyAlignment="1">
      <alignment horizontal="center" vertical="center" wrapText="1"/>
    </xf>
    <xf numFmtId="39" fontId="10" fillId="0" borderId="16" xfId="32" applyNumberFormat="1" applyFont="1" applyFill="1" applyBorder="1" applyAlignment="1">
      <alignment horizontal="center" vertical="center" wrapText="1"/>
    </xf>
    <xf numFmtId="9" fontId="16" fillId="0" borderId="9" xfId="18" applyFont="1" applyFill="1" applyBorder="1" applyAlignment="1">
      <alignment horizontal="center" vertical="center" wrapText="1"/>
    </xf>
    <xf numFmtId="9" fontId="16" fillId="0" borderId="4" xfId="18" applyFont="1" applyFill="1" applyBorder="1" applyAlignment="1">
      <alignment horizontal="center" vertical="center" wrapText="1"/>
    </xf>
    <xf numFmtId="9" fontId="16" fillId="0" borderId="42" xfId="18" applyFont="1" applyFill="1" applyBorder="1" applyAlignment="1">
      <alignment horizontal="center" vertical="center" wrapText="1"/>
    </xf>
    <xf numFmtId="0" fontId="10" fillId="0" borderId="18" xfId="28" applyFont="1" applyFill="1" applyBorder="1" applyAlignment="1">
      <alignment horizontal="center" vertical="center" wrapText="1"/>
    </xf>
    <xf numFmtId="0" fontId="10" fillId="0" borderId="4" xfId="28" applyFont="1" applyFill="1" applyBorder="1" applyAlignment="1">
      <alignment horizontal="center" vertical="center" wrapText="1"/>
    </xf>
    <xf numFmtId="0" fontId="10" fillId="0" borderId="4" xfId="32" applyFont="1" applyFill="1" applyBorder="1" applyAlignment="1">
      <alignment horizontal="center" vertical="center" wrapText="1"/>
    </xf>
    <xf numFmtId="9" fontId="10" fillId="0" borderId="16" xfId="24" applyFont="1" applyFill="1" applyBorder="1" applyAlignment="1">
      <alignment horizontal="center" vertical="center" wrapText="1"/>
    </xf>
    <xf numFmtId="9" fontId="16" fillId="0" borderId="9" xfId="24" applyFont="1" applyFill="1" applyBorder="1" applyAlignment="1">
      <alignment horizontal="center" vertical="center" wrapText="1"/>
    </xf>
    <xf numFmtId="9" fontId="16" fillId="0" borderId="4" xfId="24" applyFont="1" applyFill="1" applyBorder="1" applyAlignment="1">
      <alignment horizontal="center" vertical="center" wrapText="1"/>
    </xf>
    <xf numFmtId="9" fontId="16" fillId="0" borderId="42" xfId="24" applyFont="1" applyFill="1" applyBorder="1" applyAlignment="1">
      <alignment horizontal="center" vertical="center" wrapText="1"/>
    </xf>
    <xf numFmtId="0" fontId="10" fillId="0" borderId="4" xfId="7" applyFont="1" applyFill="1" applyBorder="1" applyAlignment="1">
      <alignment horizontal="center" vertical="center" wrapText="1"/>
    </xf>
    <xf numFmtId="3" fontId="16" fillId="0" borderId="4" xfId="25" applyNumberFormat="1" applyFont="1" applyFill="1" applyBorder="1" applyAlignment="1">
      <alignment horizontal="center" vertical="center" wrapText="1"/>
    </xf>
    <xf numFmtId="3" fontId="16" fillId="0" borderId="42" xfId="25" applyNumberFormat="1" applyFont="1" applyFill="1" applyBorder="1" applyAlignment="1">
      <alignment horizontal="center" vertical="center" wrapText="1"/>
    </xf>
    <xf numFmtId="49" fontId="10" fillId="0" borderId="4" xfId="34" applyNumberFormat="1" applyFont="1" applyFill="1" applyBorder="1" applyAlignment="1">
      <alignment horizontal="center" vertical="center" wrapText="1"/>
    </xf>
    <xf numFmtId="3" fontId="10" fillId="0" borderId="9" xfId="26" applyNumberFormat="1" applyFont="1" applyFill="1" applyBorder="1" applyAlignment="1">
      <alignment horizontal="center" vertical="center" wrapText="1"/>
    </xf>
    <xf numFmtId="3" fontId="10" fillId="0" borderId="4" xfId="26" applyNumberFormat="1" applyFont="1" applyFill="1" applyBorder="1" applyAlignment="1">
      <alignment horizontal="center" vertical="center" wrapText="1"/>
    </xf>
    <xf numFmtId="3" fontId="10" fillId="0" borderId="42" xfId="26" applyNumberFormat="1" applyFont="1" applyFill="1" applyBorder="1" applyAlignment="1">
      <alignment horizontal="center" vertical="center" wrapText="1"/>
    </xf>
    <xf numFmtId="3" fontId="10" fillId="0" borderId="16" xfId="32" applyNumberFormat="1" applyFont="1" applyFill="1" applyBorder="1" applyAlignment="1">
      <alignment horizontal="center" vertical="center" wrapText="1"/>
    </xf>
    <xf numFmtId="3" fontId="16" fillId="0" borderId="9" xfId="25" applyNumberFormat="1" applyFont="1" applyFill="1" applyBorder="1" applyAlignment="1">
      <alignment horizontal="center" vertical="center" wrapText="1"/>
    </xf>
    <xf numFmtId="0" fontId="16" fillId="0" borderId="9" xfId="25" applyNumberFormat="1" applyFont="1" applyFill="1" applyBorder="1" applyAlignment="1">
      <alignment horizontal="center" vertical="center" wrapText="1"/>
    </xf>
    <xf numFmtId="0" fontId="16" fillId="0" borderId="4" xfId="25" applyNumberFormat="1" applyFont="1" applyFill="1" applyBorder="1" applyAlignment="1">
      <alignment horizontal="center" vertical="center" wrapText="1"/>
    </xf>
    <xf numFmtId="0" fontId="16" fillId="0" borderId="42" xfId="25" applyNumberFormat="1" applyFont="1" applyFill="1" applyBorder="1" applyAlignment="1">
      <alignment horizontal="center" vertical="center" wrapText="1"/>
    </xf>
    <xf numFmtId="0" fontId="16" fillId="0" borderId="4"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6" fillId="0" borderId="9" xfId="3" applyFont="1" applyFill="1" applyBorder="1" applyAlignment="1">
      <alignment horizontal="center" vertical="center" wrapText="1"/>
    </xf>
    <xf numFmtId="0" fontId="16" fillId="0" borderId="4" xfId="3" applyFont="1" applyFill="1" applyBorder="1" applyAlignment="1">
      <alignment horizontal="center" vertical="center" wrapText="1"/>
    </xf>
    <xf numFmtId="0" fontId="16" fillId="0" borderId="42" xfId="3" applyFont="1" applyFill="1" applyBorder="1" applyAlignment="1">
      <alignment horizontal="center" vertical="center" wrapText="1"/>
    </xf>
    <xf numFmtId="0" fontId="10" fillId="0" borderId="18" xfId="3"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0" fillId="0" borderId="16" xfId="3" applyFont="1" applyFill="1" applyBorder="1" applyAlignment="1">
      <alignment horizontal="center" vertical="center" wrapText="1"/>
    </xf>
    <xf numFmtId="0" fontId="30" fillId="0" borderId="4" xfId="0" applyFont="1" applyFill="1" applyBorder="1" applyAlignment="1">
      <alignment horizontal="center" vertical="center" wrapText="1"/>
    </xf>
    <xf numFmtId="0" fontId="10" fillId="0" borderId="18" xfId="5" applyFont="1" applyFill="1" applyBorder="1" applyAlignment="1">
      <alignment horizontal="center" vertical="center" wrapText="1"/>
    </xf>
    <xf numFmtId="0" fontId="10" fillId="0" borderId="4" xfId="0" applyFont="1" applyFill="1" applyBorder="1" applyAlignment="1">
      <alignment horizontal="center" vertical="center" wrapText="1"/>
    </xf>
    <xf numFmtId="0" fontId="30" fillId="0" borderId="18" xfId="0" applyFont="1" applyFill="1" applyBorder="1" applyAlignment="1">
      <alignment horizontal="center" vertical="center" wrapText="1"/>
    </xf>
    <xf numFmtId="9" fontId="10" fillId="0" borderId="4" xfId="3" applyNumberFormat="1" applyFont="1" applyFill="1" applyBorder="1" applyAlignment="1">
      <alignment horizontal="center" vertical="center"/>
    </xf>
    <xf numFmtId="9" fontId="10" fillId="0" borderId="42" xfId="3" applyNumberFormat="1" applyFont="1" applyFill="1" applyBorder="1" applyAlignment="1">
      <alignment horizontal="center" vertical="center"/>
    </xf>
    <xf numFmtId="0" fontId="12" fillId="4" borderId="5" xfId="3" applyFont="1" applyFill="1" applyBorder="1" applyAlignment="1">
      <alignment horizontal="center" vertical="center" wrapText="1"/>
    </xf>
    <xf numFmtId="0" fontId="11" fillId="4" borderId="26" xfId="3" applyFont="1" applyFill="1" applyBorder="1" applyAlignment="1">
      <alignment horizontal="center" vertical="center" wrapText="1"/>
    </xf>
    <xf numFmtId="9" fontId="10" fillId="0" borderId="16" xfId="3" applyNumberFormat="1" applyFont="1" applyFill="1" applyBorder="1" applyAlignment="1">
      <alignment horizontal="center" vertical="center" wrapText="1"/>
    </xf>
    <xf numFmtId="9" fontId="10" fillId="0" borderId="9" xfId="3" applyNumberFormat="1" applyFont="1" applyFill="1" applyBorder="1" applyAlignment="1">
      <alignment horizontal="center" vertical="center"/>
    </xf>
    <xf numFmtId="0" fontId="10" fillId="0" borderId="16" xfId="3" applyFont="1" applyBorder="1" applyAlignment="1">
      <alignment horizontal="center" vertical="center" wrapText="1"/>
    </xf>
    <xf numFmtId="0" fontId="10" fillId="0" borderId="4" xfId="3" applyFont="1" applyBorder="1" applyAlignment="1">
      <alignment horizontal="center" vertical="center" wrapText="1"/>
    </xf>
    <xf numFmtId="0" fontId="10" fillId="0" borderId="16" xfId="0" applyFont="1" applyFill="1" applyBorder="1" applyAlignment="1">
      <alignment horizontal="center" vertical="center" wrapText="1"/>
    </xf>
    <xf numFmtId="0" fontId="10" fillId="0" borderId="18" xfId="3" applyFont="1" applyBorder="1" applyAlignment="1">
      <alignment horizontal="center" vertical="center" wrapText="1"/>
    </xf>
    <xf numFmtId="0" fontId="10" fillId="0" borderId="7" xfId="3" applyFont="1" applyFill="1" applyBorder="1" applyAlignment="1">
      <alignment horizontal="center" vertical="center" wrapText="1"/>
    </xf>
    <xf numFmtId="3" fontId="10" fillId="0" borderId="16" xfId="4" applyNumberFormat="1" applyFont="1" applyFill="1" applyBorder="1" applyAlignment="1">
      <alignment horizontal="center" vertical="center" wrapText="1"/>
    </xf>
    <xf numFmtId="0" fontId="10" fillId="0" borderId="12" xfId="4" applyFont="1" applyFill="1" applyBorder="1" applyAlignment="1">
      <alignment horizontal="center" vertical="center" wrapText="1"/>
    </xf>
    <xf numFmtId="0" fontId="10" fillId="0" borderId="12" xfId="3"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4" borderId="4" xfId="3" applyFont="1" applyFill="1" applyBorder="1" applyAlignment="1">
      <alignment horizontal="center" vertical="center" wrapText="1"/>
    </xf>
    <xf numFmtId="0" fontId="10" fillId="0" borderId="4" xfId="5" applyFont="1" applyFill="1" applyBorder="1" applyAlignment="1">
      <alignment horizontal="left" vertical="center" wrapText="1"/>
    </xf>
    <xf numFmtId="0" fontId="10" fillId="2" borderId="48" xfId="3" applyFont="1" applyFill="1" applyBorder="1" applyAlignment="1">
      <alignment horizontal="center" vertical="center" wrapText="1"/>
    </xf>
    <xf numFmtId="0" fontId="10" fillId="2" borderId="5" xfId="3" applyFont="1" applyFill="1" applyBorder="1" applyAlignment="1">
      <alignment horizontal="center" vertical="center" wrapText="1"/>
    </xf>
    <xf numFmtId="0" fontId="10" fillId="2" borderId="4"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6" xfId="3" applyFont="1" applyFill="1" applyBorder="1" applyAlignment="1">
      <alignment horizontal="center" vertical="center" wrapText="1"/>
    </xf>
    <xf numFmtId="0" fontId="10" fillId="2" borderId="3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1" fillId="0" borderId="9" xfId="3" applyFont="1" applyFill="1" applyBorder="1" applyAlignment="1">
      <alignment horizontal="center" vertical="center" wrapText="1"/>
    </xf>
    <xf numFmtId="0" fontId="10" fillId="0" borderId="12" xfId="3" applyFont="1" applyBorder="1" applyAlignment="1">
      <alignment horizontal="center" vertical="center" wrapText="1"/>
    </xf>
    <xf numFmtId="0" fontId="9" fillId="0" borderId="4" xfId="5" applyFont="1" applyFill="1" applyBorder="1" applyAlignment="1">
      <alignment horizontal="center" vertical="center" wrapText="1"/>
    </xf>
    <xf numFmtId="0" fontId="9" fillId="0" borderId="4" xfId="3" applyFont="1" applyBorder="1" applyAlignment="1">
      <alignment horizontal="center" vertical="center" wrapText="1"/>
    </xf>
    <xf numFmtId="0" fontId="11" fillId="0" borderId="0" xfId="3" applyFont="1" applyFill="1" applyBorder="1" applyAlignment="1">
      <alignment horizontal="center" vertical="center" wrapText="1"/>
    </xf>
    <xf numFmtId="0" fontId="11" fillId="4" borderId="28" xfId="3" applyFont="1" applyFill="1" applyBorder="1" applyAlignment="1">
      <alignment horizontal="center" vertical="center" wrapText="1"/>
    </xf>
    <xf numFmtId="0" fontId="9" fillId="0" borderId="14" xfId="3" applyFont="1" applyFill="1" applyBorder="1" applyAlignment="1">
      <alignment horizontal="center" vertical="center" wrapText="1"/>
    </xf>
    <xf numFmtId="0" fontId="11" fillId="2" borderId="1" xfId="3" applyFont="1" applyFill="1" applyBorder="1" applyAlignment="1">
      <alignment horizontal="left" vertical="center" wrapText="1"/>
    </xf>
    <xf numFmtId="0" fontId="11" fillId="2" borderId="2" xfId="3"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4" xfId="3" applyFont="1" applyFill="1" applyBorder="1" applyAlignment="1">
      <alignment horizontal="center" vertical="center" wrapText="1"/>
    </xf>
    <xf numFmtId="0" fontId="10" fillId="0" borderId="4" xfId="5"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6" xfId="4" applyNumberFormat="1" applyFont="1" applyFill="1" applyBorder="1" applyAlignment="1">
      <alignment horizontal="center" vertical="center" wrapText="1"/>
    </xf>
    <xf numFmtId="0" fontId="16" fillId="0" borderId="9" xfId="18" applyNumberFormat="1" applyFont="1" applyFill="1" applyBorder="1" applyAlignment="1">
      <alignment horizontal="center" vertical="center" wrapText="1"/>
    </xf>
    <xf numFmtId="0" fontId="16" fillId="0" borderId="4" xfId="18" applyNumberFormat="1" applyFont="1" applyFill="1" applyBorder="1" applyAlignment="1">
      <alignment horizontal="center" vertical="center" wrapText="1"/>
    </xf>
    <xf numFmtId="0" fontId="16" fillId="0" borderId="12" xfId="18" applyNumberFormat="1" applyFont="1" applyFill="1" applyBorder="1" applyAlignment="1">
      <alignment horizontal="center" vertical="center" wrapText="1"/>
    </xf>
    <xf numFmtId="0" fontId="16" fillId="0" borderId="42" xfId="18" applyNumberFormat="1"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6" fillId="0" borderId="7" xfId="18" applyNumberFormat="1" applyFont="1" applyFill="1" applyBorder="1" applyAlignment="1">
      <alignment horizontal="center" vertical="center" wrapText="1"/>
    </xf>
    <xf numFmtId="0" fontId="16" fillId="0" borderId="36" xfId="18" applyNumberFormat="1" applyFont="1" applyFill="1" applyBorder="1" applyAlignment="1">
      <alignment horizontal="center" vertical="center" wrapText="1"/>
    </xf>
    <xf numFmtId="0" fontId="16" fillId="0" borderId="6" xfId="18" applyNumberFormat="1" applyFont="1" applyFill="1" applyBorder="1" applyAlignment="1">
      <alignment horizontal="center" vertical="center" wrapText="1"/>
    </xf>
    <xf numFmtId="0" fontId="10" fillId="0" borderId="14" xfId="3" applyFont="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3" applyFont="1" applyBorder="1" applyAlignment="1">
      <alignment horizontal="center" vertical="center" wrapText="1"/>
    </xf>
    <xf numFmtId="0" fontId="10" fillId="0" borderId="7" xfId="3"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3"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2" xfId="4" applyFont="1" applyFill="1" applyBorder="1" applyAlignment="1">
      <alignment horizontal="center" vertical="center" wrapText="1"/>
    </xf>
    <xf numFmtId="0" fontId="10" fillId="0" borderId="12" xfId="3" applyFont="1" applyBorder="1" applyAlignment="1">
      <alignment horizontal="center" vertical="center" wrapText="1"/>
    </xf>
    <xf numFmtId="0" fontId="10" fillId="0" borderId="14" xfId="4" applyFont="1" applyFill="1" applyBorder="1" applyAlignment="1">
      <alignment horizontal="center" vertical="top" wrapText="1"/>
    </xf>
    <xf numFmtId="9" fontId="16" fillId="0" borderId="43" xfId="2" applyFont="1" applyFill="1" applyBorder="1" applyAlignment="1">
      <alignment horizontal="center" vertical="center" wrapText="1"/>
    </xf>
    <xf numFmtId="9" fontId="16" fillId="0" borderId="14" xfId="2" applyFont="1" applyFill="1" applyBorder="1" applyAlignment="1">
      <alignment horizontal="center" vertical="center" wrapText="1"/>
    </xf>
    <xf numFmtId="9" fontId="16" fillId="0" borderId="46" xfId="2" applyFont="1" applyFill="1" applyBorder="1" applyAlignment="1">
      <alignment horizontal="center" vertical="center" wrapText="1"/>
    </xf>
    <xf numFmtId="0" fontId="10" fillId="0" borderId="7" xfId="4" applyFont="1" applyFill="1" applyBorder="1" applyAlignment="1">
      <alignment vertical="center" wrapText="1"/>
    </xf>
    <xf numFmtId="0" fontId="10" fillId="0" borderId="7" xfId="4" applyFont="1" applyFill="1" applyBorder="1" applyAlignment="1">
      <alignment horizontal="center" vertical="center" wrapText="1"/>
    </xf>
    <xf numFmtId="0" fontId="10" fillId="0" borderId="22" xfId="4" applyFont="1" applyFill="1" applyBorder="1" applyAlignment="1">
      <alignment horizontal="center" vertical="center" wrapText="1"/>
    </xf>
    <xf numFmtId="0" fontId="10" fillId="0" borderId="65" xfId="4" applyFont="1" applyFill="1" applyBorder="1" applyAlignment="1">
      <alignment horizontal="center" vertical="center" wrapText="1"/>
    </xf>
    <xf numFmtId="0" fontId="10" fillId="0" borderId="12" xfId="4" applyFont="1" applyFill="1" applyBorder="1" applyAlignment="1">
      <alignment vertical="center" wrapText="1"/>
    </xf>
    <xf numFmtId="0" fontId="10" fillId="0" borderId="13" xfId="4" applyFont="1" applyFill="1" applyBorder="1" applyAlignment="1">
      <alignment horizontal="center" vertical="center" wrapText="1"/>
    </xf>
    <xf numFmtId="9" fontId="10" fillId="0" borderId="39" xfId="2" applyFont="1" applyFill="1" applyBorder="1" applyAlignment="1">
      <alignment horizontal="center" vertical="center" wrapText="1"/>
    </xf>
    <xf numFmtId="0" fontId="10" fillId="0" borderId="66" xfId="4" applyFont="1" applyFill="1" applyBorder="1" applyAlignment="1">
      <alignment horizontal="center" vertical="center" wrapText="1"/>
    </xf>
    <xf numFmtId="0" fontId="10" fillId="0" borderId="67" xfId="4" applyFont="1" applyFill="1" applyBorder="1" applyAlignment="1">
      <alignment horizontal="center" vertical="center" wrapText="1"/>
    </xf>
    <xf numFmtId="0" fontId="10" fillId="0" borderId="66" xfId="4" applyFont="1" applyFill="1" applyBorder="1" applyAlignment="1">
      <alignment horizontal="center" vertical="top" wrapText="1"/>
    </xf>
    <xf numFmtId="3" fontId="10" fillId="0" borderId="23" xfId="4" applyNumberFormat="1"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0" borderId="9" xfId="0" applyFont="1" applyFill="1" applyBorder="1" applyAlignment="1">
      <alignment vertical="center" wrapText="1"/>
    </xf>
    <xf numFmtId="9" fontId="16" fillId="0" borderId="67" xfId="2" applyFont="1" applyFill="1" applyBorder="1" applyAlignment="1">
      <alignment horizontal="center" vertical="center" wrapText="1"/>
    </xf>
    <xf numFmtId="0" fontId="10" fillId="0" borderId="11" xfId="0" applyFont="1" applyFill="1" applyBorder="1" applyAlignment="1">
      <alignment vertical="center" wrapText="1"/>
    </xf>
    <xf numFmtId="0" fontId="10" fillId="0" borderId="66" xfId="0" applyFont="1" applyFill="1" applyBorder="1" applyAlignment="1">
      <alignment horizontal="center" vertical="center" wrapText="1"/>
    </xf>
    <xf numFmtId="0" fontId="10" fillId="0" borderId="64" xfId="3" applyFont="1" applyBorder="1" applyAlignment="1">
      <alignment horizontal="center" vertical="center" wrapText="1"/>
    </xf>
    <xf numFmtId="0" fontId="11" fillId="0" borderId="31" xfId="0" applyFont="1" applyFill="1" applyBorder="1" applyAlignment="1">
      <alignment horizontal="center" vertical="center" wrapText="1"/>
    </xf>
    <xf numFmtId="0" fontId="10" fillId="0" borderId="6" xfId="0" applyFont="1" applyFill="1" applyBorder="1" applyAlignment="1">
      <alignment vertical="center" wrapText="1"/>
    </xf>
    <xf numFmtId="9" fontId="10" fillId="0" borderId="7" xfId="18" applyNumberFormat="1" applyFont="1" applyFill="1" applyBorder="1" applyAlignment="1">
      <alignment horizontal="center" vertical="center" wrapText="1"/>
    </xf>
    <xf numFmtId="0" fontId="17" fillId="0" borderId="7" xfId="18" applyNumberFormat="1" applyFont="1" applyFill="1" applyBorder="1" applyAlignment="1">
      <alignment horizontal="center" vertical="center" wrapText="1"/>
    </xf>
    <xf numFmtId="3" fontId="10" fillId="0" borderId="47" xfId="4" applyNumberFormat="1" applyFont="1" applyFill="1" applyBorder="1" applyAlignment="1">
      <alignment horizontal="center" vertical="center" wrapText="1"/>
    </xf>
    <xf numFmtId="0" fontId="16" fillId="0" borderId="4" xfId="0" applyFont="1" applyFill="1" applyBorder="1" applyAlignment="1">
      <alignment horizontal="center" vertical="top" wrapText="1"/>
    </xf>
    <xf numFmtId="0" fontId="10" fillId="0" borderId="61" xfId="0" applyFont="1" applyFill="1" applyBorder="1" applyAlignment="1">
      <alignment vertical="top" wrapText="1"/>
    </xf>
    <xf numFmtId="0" fontId="10" fillId="0" borderId="62" xfId="0" applyFont="1" applyFill="1" applyBorder="1" applyAlignment="1">
      <alignment vertical="center" wrapText="1"/>
    </xf>
    <xf numFmtId="0" fontId="16" fillId="0" borderId="14" xfId="0" applyFont="1" applyFill="1" applyBorder="1" applyAlignment="1">
      <alignment horizontal="center" vertical="center" wrapText="1"/>
    </xf>
    <xf numFmtId="0" fontId="10" fillId="0" borderId="33" xfId="0" applyFont="1" applyFill="1" applyBorder="1" applyAlignment="1">
      <alignment vertical="center" wrapText="1"/>
    </xf>
    <xf numFmtId="0" fontId="10" fillId="0" borderId="34" xfId="0" applyFont="1" applyFill="1" applyBorder="1" applyAlignment="1">
      <alignment horizontal="center" vertical="center" wrapText="1"/>
    </xf>
    <xf numFmtId="9" fontId="16" fillId="0" borderId="33" xfId="2" applyFont="1" applyFill="1" applyBorder="1" applyAlignment="1">
      <alignment horizontal="center" vertical="center" wrapText="1"/>
    </xf>
    <xf numFmtId="9" fontId="16" fillId="0" borderId="34" xfId="2" applyFont="1" applyFill="1" applyBorder="1" applyAlignment="1">
      <alignment horizontal="center" vertical="center" wrapText="1"/>
    </xf>
    <xf numFmtId="9" fontId="16" fillId="0" borderId="35" xfId="2" applyFont="1" applyFill="1" applyBorder="1" applyAlignment="1">
      <alignment horizontal="center" vertical="center" wrapText="1"/>
    </xf>
    <xf numFmtId="0" fontId="10" fillId="0" borderId="69" xfId="0" applyFont="1" applyFill="1" applyBorder="1" applyAlignment="1">
      <alignment vertical="center" wrapText="1"/>
    </xf>
    <xf numFmtId="0" fontId="10" fillId="0" borderId="28" xfId="4" applyNumberFormat="1" applyFont="1" applyFill="1" applyBorder="1" applyAlignment="1">
      <alignment horizontal="center" vertical="center" wrapText="1"/>
    </xf>
    <xf numFmtId="9" fontId="16" fillId="0" borderId="26" xfId="2" applyFont="1" applyFill="1" applyBorder="1" applyAlignment="1">
      <alignment horizontal="center" vertical="center" wrapText="1"/>
    </xf>
    <xf numFmtId="9" fontId="16" fillId="0" borderId="5" xfId="2" applyFont="1" applyFill="1" applyBorder="1" applyAlignment="1">
      <alignment horizontal="center" vertical="center" wrapText="1"/>
    </xf>
    <xf numFmtId="9" fontId="16" fillId="0" borderId="27" xfId="2" applyFont="1" applyFill="1" applyBorder="1" applyAlignment="1">
      <alignment horizontal="center" vertical="center" wrapText="1"/>
    </xf>
    <xf numFmtId="0" fontId="10" fillId="0" borderId="59" xfId="0" applyFont="1" applyFill="1" applyBorder="1" applyAlignment="1">
      <alignment horizontal="center" vertical="center" wrapText="1"/>
    </xf>
    <xf numFmtId="3" fontId="16" fillId="0" borderId="4" xfId="4" applyNumberFormat="1" applyFont="1" applyFill="1" applyBorder="1" applyAlignment="1">
      <alignment horizontal="center" vertical="center" wrapText="1"/>
    </xf>
    <xf numFmtId="0" fontId="10" fillId="0" borderId="7" xfId="4" applyNumberFormat="1"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65" xfId="0" applyFont="1" applyFill="1" applyBorder="1" applyAlignment="1">
      <alignment horizontal="center" vertical="center" wrapText="1"/>
    </xf>
    <xf numFmtId="3" fontId="10" fillId="0" borderId="68" xfId="4" applyNumberFormat="1"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0" fillId="0" borderId="35" xfId="3" applyFont="1" applyBorder="1" applyAlignment="1">
      <alignment horizontal="center" vertical="center" wrapText="1"/>
    </xf>
    <xf numFmtId="0" fontId="10" fillId="0" borderId="32" xfId="5" applyFont="1" applyFill="1" applyBorder="1" applyAlignment="1">
      <alignment horizontal="center" vertical="center" wrapText="1"/>
    </xf>
    <xf numFmtId="0" fontId="10" fillId="0" borderId="64" xfId="5" applyFont="1" applyFill="1" applyBorder="1" applyAlignment="1">
      <alignment horizontal="center" vertical="center" wrapText="1"/>
    </xf>
    <xf numFmtId="0" fontId="10" fillId="0" borderId="51" xfId="4" applyFont="1" applyFill="1" applyBorder="1" applyAlignment="1">
      <alignment horizontal="center" vertical="top" wrapText="1"/>
    </xf>
    <xf numFmtId="0" fontId="10" fillId="0" borderId="70" xfId="5" applyFont="1" applyFill="1" applyBorder="1" applyAlignment="1">
      <alignment horizontal="center" vertical="center" wrapText="1"/>
    </xf>
    <xf numFmtId="0" fontId="10" fillId="0" borderId="46" xfId="3" applyFont="1" applyBorder="1" applyAlignment="1">
      <alignment horizontal="center" vertical="center" wrapText="1"/>
    </xf>
    <xf numFmtId="0" fontId="10" fillId="0" borderId="38" xfId="3" applyFont="1" applyFill="1" applyBorder="1" applyAlignment="1">
      <alignment horizontal="center" vertical="center" wrapText="1"/>
    </xf>
    <xf numFmtId="0" fontId="10" fillId="0" borderId="7" xfId="30" applyFont="1" applyFill="1" applyBorder="1" applyAlignment="1">
      <alignment horizontal="left" vertical="center" wrapText="1"/>
    </xf>
    <xf numFmtId="0" fontId="10" fillId="0" borderId="12" xfId="30" applyFont="1" applyFill="1" applyBorder="1" applyAlignment="1">
      <alignment horizontal="left" vertical="center" wrapText="1"/>
    </xf>
    <xf numFmtId="3" fontId="10" fillId="0" borderId="39" xfId="4" applyNumberFormat="1" applyFont="1" applyFill="1" applyBorder="1" applyAlignment="1">
      <alignment horizontal="center" vertical="center" wrapText="1"/>
    </xf>
    <xf numFmtId="3" fontId="16" fillId="0" borderId="11" xfId="18" applyNumberFormat="1" applyFont="1" applyFill="1" applyBorder="1" applyAlignment="1">
      <alignment horizontal="center" vertical="center" wrapText="1"/>
    </xf>
    <xf numFmtId="3" fontId="16" fillId="0" borderId="12" xfId="18" applyNumberFormat="1" applyFont="1" applyFill="1" applyBorder="1" applyAlignment="1">
      <alignment horizontal="center" vertical="center" wrapText="1"/>
    </xf>
    <xf numFmtId="3" fontId="16" fillId="0" borderId="38" xfId="18" applyNumberFormat="1" applyFont="1" applyFill="1" applyBorder="1" applyAlignment="1">
      <alignment horizontal="center" vertical="center" wrapText="1"/>
    </xf>
    <xf numFmtId="3" fontId="16" fillId="0" borderId="36" xfId="18" applyNumberFormat="1"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23" xfId="4" applyNumberFormat="1" applyFont="1" applyFill="1" applyBorder="1" applyAlignment="1">
      <alignment horizontal="center" vertical="center" wrapText="1"/>
    </xf>
    <xf numFmtId="0" fontId="9" fillId="0" borderId="36" xfId="30" applyFont="1" applyFill="1" applyBorder="1" applyAlignment="1">
      <alignment horizontal="center" vertical="center" wrapText="1"/>
    </xf>
    <xf numFmtId="0" fontId="9" fillId="0" borderId="42" xfId="30" applyFont="1" applyFill="1" applyBorder="1" applyAlignment="1">
      <alignment horizontal="center" vertical="center" wrapText="1"/>
    </xf>
    <xf numFmtId="0" fontId="10" fillId="0" borderId="19" xfId="3" applyFont="1" applyBorder="1" applyAlignment="1">
      <alignment horizontal="center" vertical="center" wrapText="1"/>
    </xf>
    <xf numFmtId="0" fontId="9" fillId="0" borderId="38" xfId="30" applyFont="1" applyFill="1" applyBorder="1" applyAlignment="1">
      <alignment horizontal="center" vertical="center" wrapText="1"/>
    </xf>
    <xf numFmtId="0" fontId="10" fillId="0" borderId="47" xfId="4" applyNumberFormat="1" applyFont="1" applyFill="1" applyBorder="1" applyAlignment="1">
      <alignment horizontal="center" vertical="center" wrapText="1"/>
    </xf>
    <xf numFmtId="0" fontId="10" fillId="0" borderId="12" xfId="30" applyFont="1" applyFill="1" applyBorder="1" applyAlignment="1">
      <alignment horizontal="center" vertical="center" wrapText="1"/>
    </xf>
    <xf numFmtId="0" fontId="10" fillId="0" borderId="7" xfId="30" applyFont="1" applyFill="1" applyBorder="1" applyAlignment="1">
      <alignment horizontal="center" vertical="center" wrapText="1"/>
    </xf>
    <xf numFmtId="9" fontId="16" fillId="0" borderId="11" xfId="18" applyNumberFormat="1" applyFont="1" applyFill="1" applyBorder="1" applyAlignment="1">
      <alignment horizontal="center" vertical="center" wrapText="1"/>
    </xf>
    <xf numFmtId="9" fontId="16" fillId="0" borderId="12" xfId="18" applyNumberFormat="1" applyFont="1" applyFill="1" applyBorder="1" applyAlignment="1">
      <alignment horizontal="center" vertical="center" wrapText="1"/>
    </xf>
    <xf numFmtId="9" fontId="16" fillId="0" borderId="38" xfId="18" applyNumberFormat="1" applyFont="1" applyFill="1" applyBorder="1" applyAlignment="1">
      <alignment horizontal="center" vertical="center" wrapText="1"/>
    </xf>
    <xf numFmtId="0" fontId="10" fillId="0" borderId="7" xfId="3" applyFont="1" applyBorder="1" applyAlignment="1">
      <alignment horizontal="left" vertical="center" wrapText="1"/>
    </xf>
    <xf numFmtId="3" fontId="10" fillId="0" borderId="7" xfId="4" applyNumberFormat="1" applyFont="1" applyFill="1" applyBorder="1" applyAlignment="1">
      <alignment horizontal="center" vertical="center" wrapText="1"/>
    </xf>
    <xf numFmtId="3" fontId="16" fillId="0" borderId="7" xfId="1" applyNumberFormat="1" applyFont="1" applyFill="1" applyBorder="1" applyAlignment="1">
      <alignment horizontal="center" vertical="center" wrapText="1"/>
    </xf>
    <xf numFmtId="0" fontId="9" fillId="0" borderId="38" xfId="3" applyFont="1" applyBorder="1" applyAlignment="1">
      <alignment horizontal="center" vertical="center" wrapText="1"/>
    </xf>
    <xf numFmtId="0" fontId="9" fillId="0" borderId="14" xfId="5" applyFont="1" applyFill="1" applyBorder="1" applyAlignment="1">
      <alignment horizontal="center" vertical="center" wrapText="1"/>
    </xf>
    <xf numFmtId="3" fontId="10" fillId="0" borderId="12" xfId="4" applyNumberFormat="1" applyFont="1" applyFill="1" applyBorder="1" applyAlignment="1">
      <alignment horizontal="center" vertical="center" wrapText="1"/>
    </xf>
    <xf numFmtId="0" fontId="9" fillId="0" borderId="36" xfId="5" applyFont="1" applyFill="1" applyBorder="1" applyAlignment="1">
      <alignment horizontal="center" vertical="center" wrapText="1"/>
    </xf>
    <xf numFmtId="0" fontId="9" fillId="0" borderId="42" xfId="5" applyFont="1" applyFill="1" applyBorder="1" applyAlignment="1">
      <alignment horizontal="center" vertical="center" wrapText="1"/>
    </xf>
    <xf numFmtId="0" fontId="10" fillId="0" borderId="12" xfId="5" applyFont="1" applyFill="1" applyBorder="1" applyAlignment="1">
      <alignment horizontal="center" vertical="center" wrapText="1"/>
    </xf>
    <xf numFmtId="0" fontId="9" fillId="0" borderId="38" xfId="5" applyFont="1" applyFill="1" applyBorder="1" applyAlignment="1">
      <alignment horizontal="center" vertical="center" wrapText="1"/>
    </xf>
    <xf numFmtId="9" fontId="16" fillId="0" borderId="7" xfId="18" applyNumberFormat="1"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12" xfId="4" applyNumberFormat="1" applyFont="1" applyFill="1" applyBorder="1" applyAlignment="1">
      <alignment horizontal="center" vertical="center" wrapText="1"/>
    </xf>
    <xf numFmtId="0" fontId="10" fillId="0" borderId="7" xfId="3" applyFont="1" applyFill="1" applyBorder="1" applyAlignment="1">
      <alignment horizontal="left" vertical="center" wrapText="1"/>
    </xf>
    <xf numFmtId="0" fontId="10" fillId="0" borderId="12" xfId="3" applyFont="1" applyFill="1" applyBorder="1" applyAlignment="1">
      <alignment horizontal="left" vertical="center" wrapText="1"/>
    </xf>
    <xf numFmtId="0" fontId="10" fillId="0" borderId="7" xfId="0" applyFont="1" applyFill="1" applyBorder="1" applyAlignment="1">
      <alignment horizontal="left" vertical="center" wrapText="1"/>
    </xf>
    <xf numFmtId="0" fontId="16" fillId="0" borderId="12" xfId="2" applyNumberFormat="1" applyFont="1" applyFill="1" applyBorder="1" applyAlignment="1">
      <alignment horizontal="center" vertical="center" wrapText="1"/>
    </xf>
    <xf numFmtId="0" fontId="16" fillId="0" borderId="7" xfId="2" applyNumberFormat="1" applyFont="1" applyFill="1" applyBorder="1" applyAlignment="1">
      <alignment horizontal="center" vertical="center" wrapText="1"/>
    </xf>
    <xf numFmtId="9" fontId="16" fillId="0" borderId="12" xfId="2" applyNumberFormat="1" applyFont="1" applyFill="1" applyBorder="1" applyAlignment="1">
      <alignment horizontal="center" vertical="center" wrapText="1"/>
    </xf>
    <xf numFmtId="3" fontId="31" fillId="2" borderId="4" xfId="0" applyNumberFormat="1" applyFont="1" applyFill="1" applyBorder="1" applyAlignment="1">
      <alignment horizontal="center" vertical="center" wrapText="1"/>
    </xf>
    <xf numFmtId="0" fontId="25" fillId="0" borderId="7" xfId="0" applyFont="1" applyBorder="1" applyAlignment="1">
      <alignment horizontal="justify"/>
    </xf>
    <xf numFmtId="0" fontId="25" fillId="0" borderId="12" xfId="0" applyFont="1" applyBorder="1" applyAlignment="1">
      <alignment horizontal="justify"/>
    </xf>
    <xf numFmtId="0" fontId="27" fillId="0" borderId="7" xfId="0" applyFont="1" applyBorder="1" applyAlignment="1">
      <alignment horizontal="justify"/>
    </xf>
    <xf numFmtId="0" fontId="10" fillId="0" borderId="36" xfId="4" applyFont="1" applyFill="1" applyBorder="1" applyAlignment="1">
      <alignment horizontal="center" vertical="center" wrapText="1"/>
    </xf>
    <xf numFmtId="0" fontId="10" fillId="0" borderId="42" xfId="4" applyFont="1" applyFill="1" applyBorder="1" applyAlignment="1">
      <alignment horizontal="center" vertical="center" wrapText="1"/>
    </xf>
    <xf numFmtId="0" fontId="27" fillId="0" borderId="12" xfId="0" applyFont="1" applyBorder="1" applyAlignment="1">
      <alignment horizontal="justify"/>
    </xf>
    <xf numFmtId="0" fontId="10" fillId="0" borderId="38" xfId="4" applyFont="1" applyFill="1" applyBorder="1" applyAlignment="1">
      <alignment horizontal="center" vertical="center" wrapText="1"/>
    </xf>
    <xf numFmtId="0" fontId="11" fillId="0" borderId="14" xfId="3" applyFont="1" applyBorder="1" applyAlignment="1">
      <alignment horizontal="left" vertical="center" wrapText="1"/>
    </xf>
    <xf numFmtId="0" fontId="10" fillId="0" borderId="31" xfId="3" applyFont="1" applyBorder="1" applyAlignment="1">
      <alignment horizontal="center" vertical="center" wrapText="1"/>
    </xf>
    <xf numFmtId="0" fontId="10" fillId="0" borderId="43" xfId="3" applyFont="1" applyBorder="1" applyAlignment="1">
      <alignment horizontal="center" vertical="center" wrapText="1"/>
    </xf>
    <xf numFmtId="0" fontId="10" fillId="0" borderId="52" xfId="3" applyFont="1" applyBorder="1" applyAlignment="1">
      <alignment horizontal="center" vertical="center" wrapText="1"/>
    </xf>
    <xf numFmtId="0" fontId="10" fillId="0" borderId="14" xfId="0" applyNumberFormat="1" applyFont="1" applyFill="1" applyBorder="1" applyAlignment="1" applyProtection="1">
      <alignment vertical="center" wrapText="1"/>
    </xf>
    <xf numFmtId="0" fontId="16" fillId="0" borderId="14" xfId="0" applyFont="1" applyFill="1" applyBorder="1" applyAlignment="1">
      <alignment vertical="center" wrapText="1"/>
    </xf>
    <xf numFmtId="0" fontId="21" fillId="0" borderId="14" xfId="0" applyFont="1" applyFill="1" applyBorder="1" applyAlignment="1">
      <alignment vertical="center" wrapText="1"/>
    </xf>
    <xf numFmtId="0" fontId="9" fillId="0" borderId="42" xfId="5" applyFont="1" applyFill="1" applyBorder="1" applyAlignment="1">
      <alignment vertical="center" wrapText="1"/>
    </xf>
    <xf numFmtId="0" fontId="11" fillId="0" borderId="11" xfId="0" applyFont="1" applyFill="1" applyBorder="1" applyAlignment="1">
      <alignment horizontal="left" vertical="center"/>
    </xf>
    <xf numFmtId="0" fontId="10" fillId="0" borderId="12" xfId="0" applyFont="1" applyBorder="1" applyAlignment="1">
      <alignment horizontal="center" vertical="center" wrapText="1"/>
    </xf>
    <xf numFmtId="1" fontId="10" fillId="0" borderId="47" xfId="4" applyNumberFormat="1" applyFont="1" applyFill="1" applyBorder="1" applyAlignment="1">
      <alignment horizontal="center" vertical="center" wrapText="1"/>
    </xf>
    <xf numFmtId="1" fontId="10" fillId="0" borderId="11" xfId="18" applyNumberFormat="1" applyFont="1" applyFill="1" applyBorder="1" applyAlignment="1">
      <alignment horizontal="center" vertical="center" wrapText="1"/>
    </xf>
    <xf numFmtId="1" fontId="10" fillId="0" borderId="12" xfId="18" applyNumberFormat="1" applyFont="1" applyFill="1" applyBorder="1" applyAlignment="1">
      <alignment horizontal="center" vertical="center" wrapText="1"/>
    </xf>
    <xf numFmtId="1" fontId="10" fillId="0" borderId="38" xfId="18" applyNumberFormat="1" applyFont="1" applyFill="1" applyBorder="1" applyAlignment="1">
      <alignment horizontal="center" vertical="center" wrapText="1"/>
    </xf>
    <xf numFmtId="0" fontId="10" fillId="0" borderId="12" xfId="5" applyFont="1" applyFill="1" applyBorder="1" applyAlignment="1">
      <alignment vertical="center" wrapText="1"/>
    </xf>
    <xf numFmtId="0" fontId="9" fillId="0" borderId="38" xfId="5" applyFont="1" applyFill="1" applyBorder="1" applyAlignment="1">
      <alignment vertical="center" wrapText="1"/>
    </xf>
    <xf numFmtId="0" fontId="11" fillId="0" borderId="43" xfId="5" applyFont="1" applyFill="1" applyBorder="1" applyAlignment="1">
      <alignment vertical="center" wrapText="1"/>
    </xf>
    <xf numFmtId="0" fontId="11" fillId="0" borderId="64" xfId="4" applyFont="1" applyFill="1" applyBorder="1" applyAlignment="1">
      <alignment horizontal="left" vertical="center" wrapText="1"/>
    </xf>
    <xf numFmtId="0" fontId="10" fillId="0" borderId="14" xfId="0" applyFont="1" applyBorder="1" applyAlignment="1">
      <alignment horizontal="center" vertical="center" wrapText="1"/>
    </xf>
    <xf numFmtId="0" fontId="10" fillId="0" borderId="60" xfId="4" applyFont="1" applyFill="1" applyBorder="1" applyAlignment="1">
      <alignment horizontal="center" vertical="center" wrapText="1"/>
    </xf>
    <xf numFmtId="0" fontId="10" fillId="0" borderId="34" xfId="4" applyFont="1" applyFill="1" applyBorder="1" applyAlignment="1">
      <alignment horizontal="center" vertical="center" wrapText="1"/>
    </xf>
    <xf numFmtId="1" fontId="10" fillId="0" borderId="68" xfId="4" applyNumberFormat="1" applyFont="1" applyFill="1" applyBorder="1" applyAlignment="1">
      <alignment horizontal="center" vertical="center" wrapText="1"/>
    </xf>
    <xf numFmtId="1" fontId="16" fillId="0" borderId="33" xfId="18" applyNumberFormat="1" applyFont="1" applyFill="1" applyBorder="1" applyAlignment="1" applyProtection="1">
      <alignment horizontal="center" vertical="center" wrapText="1"/>
      <protection locked="0"/>
    </xf>
    <xf numFmtId="1" fontId="16" fillId="0" borderId="34" xfId="18" applyNumberFormat="1" applyFont="1" applyFill="1" applyBorder="1" applyAlignment="1">
      <alignment horizontal="center" vertical="center" wrapText="1"/>
    </xf>
    <xf numFmtId="1" fontId="16" fillId="0" borderId="35" xfId="18" applyNumberFormat="1" applyFont="1" applyFill="1" applyBorder="1" applyAlignment="1">
      <alignment horizontal="center" vertical="center" wrapText="1"/>
    </xf>
    <xf numFmtId="0" fontId="9" fillId="0" borderId="2" xfId="4" applyFont="1" applyFill="1" applyBorder="1" applyAlignment="1">
      <alignment horizontal="center" vertical="center" wrapText="1"/>
    </xf>
    <xf numFmtId="0" fontId="10" fillId="0" borderId="34" xfId="0" applyNumberFormat="1" applyFont="1" applyFill="1" applyBorder="1" applyAlignment="1" applyProtection="1">
      <alignment vertical="center" wrapText="1"/>
    </xf>
    <xf numFmtId="0" fontId="16" fillId="0" borderId="34" xfId="0" applyFont="1" applyFill="1" applyBorder="1" applyAlignment="1">
      <alignment vertical="center" wrapText="1"/>
    </xf>
    <xf numFmtId="0" fontId="16" fillId="0" borderId="34" xfId="0" applyFont="1" applyFill="1" applyBorder="1" applyAlignment="1" applyProtection="1">
      <alignment vertical="top" wrapText="1"/>
    </xf>
    <xf numFmtId="0" fontId="9" fillId="0" borderId="35" xfId="5" applyFont="1" applyFill="1" applyBorder="1" applyAlignment="1">
      <alignment horizontal="center" vertical="center" wrapText="1"/>
    </xf>
    <xf numFmtId="0" fontId="13" fillId="0" borderId="0" xfId="3" applyFont="1" applyFill="1" applyAlignment="1">
      <alignment horizontal="left" vertical="center" wrapText="1"/>
    </xf>
    <xf numFmtId="0" fontId="10" fillId="0" borderId="0" xfId="3" applyFont="1" applyFill="1" applyAlignment="1">
      <alignment horizontal="left" vertical="center" wrapText="1"/>
    </xf>
    <xf numFmtId="0" fontId="11" fillId="2" borderId="1" xfId="3" applyFont="1" applyFill="1" applyBorder="1" applyAlignment="1">
      <alignment horizontal="left" vertical="center" wrapText="1"/>
    </xf>
    <xf numFmtId="0" fontId="11" fillId="2" borderId="2" xfId="3" applyFont="1" applyFill="1" applyBorder="1" applyAlignment="1">
      <alignment horizontal="left" vertical="center" wrapText="1"/>
    </xf>
    <xf numFmtId="0" fontId="11" fillId="0" borderId="6" xfId="30" applyFont="1" applyFill="1" applyBorder="1" applyAlignment="1">
      <alignment horizontal="left" vertical="center" wrapText="1"/>
    </xf>
    <xf numFmtId="0" fontId="11" fillId="0" borderId="11" xfId="30" applyFont="1" applyFill="1" applyBorder="1" applyAlignment="1">
      <alignment horizontal="left" vertical="center" wrapText="1"/>
    </xf>
    <xf numFmtId="0" fontId="11" fillId="0" borderId="20"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0" fillId="0" borderId="8" xfId="30" applyFont="1" applyFill="1" applyBorder="1" applyAlignment="1">
      <alignment horizontal="center" vertical="center" wrapText="1"/>
    </xf>
    <xf numFmtId="0" fontId="10" fillId="0" borderId="10" xfId="30" applyFont="1" applyFill="1" applyBorder="1" applyAlignment="1">
      <alignment horizontal="center" vertical="center" wrapText="1"/>
    </xf>
    <xf numFmtId="0" fontId="10" fillId="0" borderId="14" xfId="30" applyFont="1" applyFill="1" applyBorder="1" applyAlignment="1">
      <alignment horizontal="center" vertical="center" wrapText="1"/>
    </xf>
    <xf numFmtId="0" fontId="10" fillId="0" borderId="5" xfId="30" applyFont="1" applyFill="1" applyBorder="1" applyAlignment="1">
      <alignment horizontal="center" vertical="center" wrapText="1"/>
    </xf>
    <xf numFmtId="0" fontId="10" fillId="0" borderId="13" xfId="30" applyFont="1" applyFill="1" applyBorder="1" applyAlignment="1">
      <alignment horizontal="center" vertical="center" wrapText="1"/>
    </xf>
    <xf numFmtId="0" fontId="11" fillId="0" borderId="20"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11" fillId="0" borderId="37" xfId="0"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1" fillId="4" borderId="20" xfId="3" applyFont="1" applyFill="1" applyBorder="1" applyAlignment="1">
      <alignment horizontal="center" vertical="center" wrapText="1"/>
    </xf>
    <xf numFmtId="0" fontId="11" fillId="4" borderId="25" xfId="3" applyFont="1" applyFill="1" applyBorder="1" applyAlignment="1">
      <alignment horizontal="center" vertical="center" wrapText="1"/>
    </xf>
    <xf numFmtId="0" fontId="11" fillId="4" borderId="8" xfId="3" applyFont="1" applyFill="1" applyBorder="1" applyAlignment="1">
      <alignment horizontal="center" vertical="center" wrapText="1"/>
    </xf>
    <xf numFmtId="0" fontId="11" fillId="4" borderId="10" xfId="3" applyFont="1" applyFill="1" applyBorder="1" applyAlignment="1">
      <alignment horizontal="center" vertical="center" wrapText="1"/>
    </xf>
    <xf numFmtId="0" fontId="11" fillId="4" borderId="6" xfId="3" applyFont="1" applyFill="1" applyBorder="1" applyAlignment="1">
      <alignment horizontal="center" vertical="center" wrapText="1"/>
    </xf>
    <xf numFmtId="0" fontId="11" fillId="4" borderId="7" xfId="3" applyFont="1" applyFill="1" applyBorder="1" applyAlignment="1">
      <alignment horizontal="center" vertical="center" wrapText="1"/>
    </xf>
    <xf numFmtId="0" fontId="11" fillId="4" borderId="36" xfId="3" applyFont="1" applyFill="1" applyBorder="1" applyAlignment="1">
      <alignment horizontal="center" vertical="center" wrapText="1"/>
    </xf>
    <xf numFmtId="0" fontId="11" fillId="4" borderId="23" xfId="3" applyFont="1" applyFill="1" applyBorder="1" applyAlignment="1">
      <alignment horizontal="center" vertical="center" wrapText="1"/>
    </xf>
    <xf numFmtId="0" fontId="11" fillId="4" borderId="15" xfId="3" applyFont="1" applyFill="1" applyBorder="1" applyAlignment="1">
      <alignment horizontal="center" vertical="center" wrapText="1"/>
    </xf>
    <xf numFmtId="0" fontId="11" fillId="4" borderId="24" xfId="3" applyFont="1" applyFill="1" applyBorder="1" applyAlignment="1">
      <alignment horizontal="center" vertical="center" wrapText="1"/>
    </xf>
    <xf numFmtId="0" fontId="10" fillId="0" borderId="36" xfId="3" applyFont="1" applyFill="1" applyBorder="1" applyAlignment="1">
      <alignment horizontal="center" vertical="center" wrapText="1"/>
    </xf>
    <xf numFmtId="0" fontId="10" fillId="0" borderId="42" xfId="3" applyFont="1" applyFill="1" applyBorder="1" applyAlignment="1">
      <alignment horizontal="center" vertical="center" wrapText="1"/>
    </xf>
    <xf numFmtId="0" fontId="10" fillId="0" borderId="38" xfId="3"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0" fillId="0" borderId="8" xfId="4" applyFont="1" applyFill="1" applyBorder="1" applyAlignment="1">
      <alignment horizontal="center" vertical="center" wrapText="1"/>
    </xf>
    <xf numFmtId="0" fontId="10" fillId="0" borderId="10" xfId="4" applyFont="1" applyFill="1" applyBorder="1" applyAlignment="1">
      <alignment horizontal="center" vertical="center" wrapText="1"/>
    </xf>
    <xf numFmtId="0" fontId="10" fillId="0" borderId="13" xfId="4" applyFont="1" applyFill="1" applyBorder="1" applyAlignment="1">
      <alignment horizontal="center" vertical="center" wrapText="1"/>
    </xf>
    <xf numFmtId="0" fontId="11" fillId="0" borderId="6" xfId="4" applyFont="1" applyFill="1" applyBorder="1" applyAlignment="1">
      <alignment horizontal="left" vertical="center" wrapText="1"/>
    </xf>
    <xf numFmtId="0" fontId="11" fillId="0" borderId="9" xfId="4" applyFont="1" applyFill="1" applyBorder="1" applyAlignment="1">
      <alignment horizontal="left" vertical="center" wrapText="1"/>
    </xf>
    <xf numFmtId="0" fontId="11" fillId="0" borderId="11" xfId="4" applyFont="1" applyFill="1" applyBorder="1" applyAlignment="1">
      <alignment horizontal="left" vertical="center" wrapText="1"/>
    </xf>
    <xf numFmtId="0" fontId="10" fillId="0" borderId="7" xfId="3" applyFont="1" applyFill="1" applyBorder="1" applyAlignment="1">
      <alignment horizontal="center" vertical="center" wrapText="1"/>
    </xf>
    <xf numFmtId="0" fontId="10" fillId="0" borderId="4" xfId="3" applyFont="1" applyFill="1" applyBorder="1" applyAlignment="1">
      <alignment horizontal="center" vertical="center" wrapText="1"/>
    </xf>
    <xf numFmtId="0" fontId="10" fillId="0" borderId="12" xfId="3" applyFont="1" applyFill="1" applyBorder="1" applyAlignment="1">
      <alignment horizontal="center" vertical="center" wrapText="1"/>
    </xf>
    <xf numFmtId="0" fontId="11" fillId="4" borderId="13" xfId="3" applyFont="1" applyFill="1" applyBorder="1" applyAlignment="1">
      <alignment horizontal="center" vertical="center" wrapText="1"/>
    </xf>
    <xf numFmtId="0" fontId="11" fillId="4" borderId="37" xfId="3" applyFont="1" applyFill="1" applyBorder="1" applyAlignment="1">
      <alignment horizontal="center" vertical="center" wrapText="1"/>
    </xf>
    <xf numFmtId="0" fontId="10" fillId="3" borderId="0" xfId="3" applyFont="1" applyFill="1" applyAlignment="1">
      <alignment horizontal="center" vertical="center" wrapText="1"/>
    </xf>
    <xf numFmtId="0" fontId="11" fillId="0" borderId="20" xfId="4" applyFont="1" applyFill="1" applyBorder="1" applyAlignment="1">
      <alignment horizontal="center" vertical="center" wrapText="1"/>
    </xf>
    <xf numFmtId="0" fontId="0" fillId="0" borderId="25" xfId="0" applyFill="1" applyBorder="1" applyAlignment="1">
      <alignment horizontal="center" vertical="center" wrapText="1"/>
    </xf>
    <xf numFmtId="0" fontId="0" fillId="0" borderId="37" xfId="0" applyFill="1" applyBorder="1" applyAlignment="1">
      <alignment horizontal="center" vertical="center" wrapText="1"/>
    </xf>
    <xf numFmtId="0" fontId="11" fillId="0" borderId="25" xfId="4" applyFont="1" applyFill="1" applyBorder="1" applyAlignment="1">
      <alignment horizontal="center" vertical="center" wrapText="1"/>
    </xf>
    <xf numFmtId="0" fontId="11" fillId="0" borderId="37" xfId="4" applyFont="1" applyFill="1" applyBorder="1" applyAlignment="1">
      <alignment horizontal="center" vertical="center" wrapText="1"/>
    </xf>
    <xf numFmtId="0" fontId="11" fillId="0" borderId="4" xfId="4" applyFont="1" applyFill="1" applyBorder="1" applyAlignment="1">
      <alignment horizontal="center" vertical="center" wrapText="1"/>
    </xf>
    <xf numFmtId="0" fontId="11" fillId="4" borderId="41" xfId="3" applyFont="1" applyFill="1" applyBorder="1" applyAlignment="1">
      <alignment horizontal="center" vertical="center" wrapText="1"/>
    </xf>
    <xf numFmtId="0" fontId="11" fillId="4" borderId="30" xfId="3" applyFont="1" applyFill="1" applyBorder="1" applyAlignment="1">
      <alignment horizontal="center" vertical="center" wrapText="1"/>
    </xf>
    <xf numFmtId="9" fontId="11" fillId="4" borderId="6" xfId="2" applyFont="1" applyFill="1" applyBorder="1" applyAlignment="1">
      <alignment horizontal="center" vertical="center" wrapText="1"/>
    </xf>
    <xf numFmtId="9" fontId="11" fillId="4" borderId="7" xfId="2" applyFont="1" applyFill="1" applyBorder="1" applyAlignment="1">
      <alignment horizontal="center" vertical="center" wrapText="1"/>
    </xf>
    <xf numFmtId="9" fontId="11" fillId="4" borderId="36" xfId="2" applyFont="1" applyFill="1" applyBorder="1" applyAlignment="1">
      <alignment horizontal="center" vertical="center" wrapText="1"/>
    </xf>
    <xf numFmtId="9" fontId="11" fillId="4" borderId="57" xfId="2" applyFont="1" applyFill="1" applyBorder="1" applyAlignment="1">
      <alignment horizontal="center" vertical="center" wrapText="1"/>
    </xf>
    <xf numFmtId="9" fontId="11" fillId="4" borderId="28" xfId="2" applyFont="1" applyFill="1" applyBorder="1" applyAlignment="1">
      <alignment horizontal="center" vertical="center" wrapText="1"/>
    </xf>
    <xf numFmtId="0" fontId="0" fillId="0" borderId="4" xfId="0" applyBorder="1" applyAlignment="1">
      <alignment horizontal="center" wrapText="1"/>
    </xf>
    <xf numFmtId="0" fontId="10" fillId="0" borderId="4" xfId="5"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6" xfId="4" applyNumberFormat="1" applyFont="1" applyFill="1" applyBorder="1" applyAlignment="1">
      <alignment horizontal="center" vertical="center" wrapText="1"/>
    </xf>
    <xf numFmtId="0" fontId="16" fillId="0" borderId="9" xfId="18" applyNumberFormat="1" applyFont="1" applyFill="1" applyBorder="1" applyAlignment="1">
      <alignment horizontal="center" vertical="center" wrapText="1"/>
    </xf>
    <xf numFmtId="0" fontId="16" fillId="0" borderId="11" xfId="18" applyNumberFormat="1" applyFont="1" applyFill="1" applyBorder="1" applyAlignment="1">
      <alignment horizontal="center" vertical="center" wrapText="1"/>
    </xf>
    <xf numFmtId="0" fontId="16" fillId="0" borderId="4" xfId="18" applyNumberFormat="1" applyFont="1" applyFill="1" applyBorder="1" applyAlignment="1">
      <alignment horizontal="center" vertical="center" wrapText="1"/>
    </xf>
    <xf numFmtId="0" fontId="16" fillId="0" borderId="12" xfId="18" applyNumberFormat="1" applyFont="1" applyFill="1" applyBorder="1" applyAlignment="1">
      <alignment horizontal="center" vertical="center" wrapText="1"/>
    </xf>
    <xf numFmtId="0" fontId="16" fillId="0" borderId="42" xfId="18" applyNumberFormat="1" applyFont="1" applyFill="1" applyBorder="1" applyAlignment="1">
      <alignment horizontal="center" vertical="center" wrapText="1"/>
    </xf>
    <xf numFmtId="0" fontId="16" fillId="0" borderId="38" xfId="18" applyNumberFormat="1" applyFont="1" applyFill="1" applyBorder="1" applyAlignment="1">
      <alignment horizontal="center" vertical="center" wrapText="1"/>
    </xf>
    <xf numFmtId="0" fontId="0" fillId="0" borderId="4" xfId="0" applyBorder="1" applyAlignment="1">
      <alignment horizontal="center" vertical="center"/>
    </xf>
    <xf numFmtId="0" fontId="24" fillId="0" borderId="4" xfId="0" applyFont="1" applyFill="1" applyBorder="1" applyAlignment="1">
      <alignment horizontal="center" vertical="top" wrapText="1"/>
    </xf>
    <xf numFmtId="0" fontId="24" fillId="0" borderId="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4" xfId="0" applyBorder="1" applyAlignment="1">
      <alignment horizontal="center" vertical="center" wrapText="1"/>
    </xf>
    <xf numFmtId="0" fontId="9" fillId="0" borderId="4" xfId="4"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16" fillId="0" borderId="6" xfId="18" applyNumberFormat="1" applyFont="1" applyFill="1" applyBorder="1" applyAlignment="1">
      <alignment horizontal="center" vertical="center" wrapText="1"/>
    </xf>
    <xf numFmtId="0" fontId="16" fillId="0" borderId="7" xfId="18" applyNumberFormat="1" applyFont="1" applyFill="1" applyBorder="1" applyAlignment="1">
      <alignment horizontal="center" vertical="center" wrapText="1"/>
    </xf>
    <xf numFmtId="0" fontId="16" fillId="0" borderId="36" xfId="18" applyNumberFormat="1" applyFont="1" applyFill="1" applyBorder="1" applyAlignment="1">
      <alignment horizontal="center" vertical="center" wrapText="1"/>
    </xf>
    <xf numFmtId="0" fontId="23" fillId="4" borderId="20" xfId="3" applyFont="1" applyFill="1" applyBorder="1" applyAlignment="1">
      <alignment horizontal="center" vertical="center" wrapText="1"/>
    </xf>
    <xf numFmtId="0" fontId="23" fillId="4" borderId="25" xfId="3" applyFont="1" applyFill="1" applyBorder="1" applyAlignment="1">
      <alignment horizontal="center" vertical="center" wrapText="1"/>
    </xf>
    <xf numFmtId="0" fontId="23" fillId="4" borderId="8" xfId="3" applyFont="1" applyFill="1" applyBorder="1" applyAlignment="1">
      <alignment horizontal="center" vertical="center" wrapText="1"/>
    </xf>
    <xf numFmtId="0" fontId="23" fillId="4" borderId="10" xfId="3" applyFont="1" applyFill="1" applyBorder="1" applyAlignment="1">
      <alignment horizontal="center" vertical="center" wrapText="1"/>
    </xf>
    <xf numFmtId="0" fontId="11" fillId="0" borderId="49" xfId="3" applyFont="1" applyFill="1" applyBorder="1" applyAlignment="1">
      <alignment horizontal="center" vertical="center" wrapText="1"/>
    </xf>
    <xf numFmtId="0" fontId="11" fillId="0" borderId="55" xfId="3" applyFont="1" applyFill="1" applyBorder="1" applyAlignment="1">
      <alignment horizontal="center" vertical="center" wrapText="1"/>
    </xf>
    <xf numFmtId="0" fontId="11" fillId="0" borderId="56" xfId="3" applyFont="1" applyFill="1" applyBorder="1" applyAlignment="1">
      <alignment horizontal="center" vertical="center" wrapText="1"/>
    </xf>
    <xf numFmtId="0" fontId="10" fillId="0" borderId="49" xfId="3" applyFont="1" applyFill="1" applyBorder="1" applyAlignment="1">
      <alignment horizontal="center" vertical="center" wrapText="1"/>
    </xf>
    <xf numFmtId="0" fontId="10" fillId="0" borderId="55" xfId="3" applyFont="1" applyFill="1" applyBorder="1" applyAlignment="1">
      <alignment horizontal="center" vertical="center" wrapText="1"/>
    </xf>
    <xf numFmtId="0" fontId="10" fillId="0" borderId="56" xfId="3" applyFont="1" applyFill="1" applyBorder="1" applyAlignment="1">
      <alignment horizontal="center" vertical="center" wrapText="1"/>
    </xf>
    <xf numFmtId="0" fontId="10" fillId="0" borderId="49" xfId="3" applyFont="1" applyBorder="1" applyAlignment="1">
      <alignment horizontal="center" vertical="center" wrapText="1"/>
    </xf>
    <xf numFmtId="0" fontId="10" fillId="0" borderId="55" xfId="3" applyFont="1" applyBorder="1" applyAlignment="1">
      <alignment horizontal="center" vertical="center" wrapText="1"/>
    </xf>
    <xf numFmtId="0" fontId="10" fillId="0" borderId="56" xfId="3" applyFont="1" applyBorder="1" applyAlignment="1">
      <alignment horizontal="center" vertical="center" wrapText="1"/>
    </xf>
    <xf numFmtId="0" fontId="10" fillId="0" borderId="49" xfId="4" applyFont="1" applyFill="1" applyBorder="1" applyAlignment="1">
      <alignment horizontal="center" vertical="center" wrapText="1"/>
    </xf>
    <xf numFmtId="0" fontId="10" fillId="0" borderId="55" xfId="4" applyFont="1" applyFill="1" applyBorder="1" applyAlignment="1">
      <alignment horizontal="center" vertical="center" wrapText="1"/>
    </xf>
    <xf numFmtId="0" fontId="10" fillId="0" borderId="56" xfId="4" applyFont="1" applyFill="1" applyBorder="1" applyAlignment="1">
      <alignment horizontal="center" vertical="center" wrapText="1"/>
    </xf>
    <xf numFmtId="0" fontId="10" fillId="0" borderId="49" xfId="5" applyFont="1" applyFill="1" applyBorder="1" applyAlignment="1">
      <alignment horizontal="center" vertical="center" wrapText="1"/>
    </xf>
    <xf numFmtId="0" fontId="10" fillId="0" borderId="55" xfId="5" applyFont="1" applyFill="1" applyBorder="1" applyAlignment="1">
      <alignment horizontal="center" vertical="center" wrapText="1"/>
    </xf>
    <xf numFmtId="0" fontId="10" fillId="0" borderId="56" xfId="5" applyFont="1" applyFill="1" applyBorder="1" applyAlignment="1">
      <alignment horizontal="center" vertical="center" wrapText="1"/>
    </xf>
    <xf numFmtId="0" fontId="11" fillId="0" borderId="49" xfId="4" applyFont="1" applyFill="1" applyBorder="1" applyAlignment="1">
      <alignment horizontal="center" vertical="center" wrapText="1"/>
    </xf>
    <xf numFmtId="0" fontId="11" fillId="0" borderId="55" xfId="4" applyFont="1" applyFill="1" applyBorder="1" applyAlignment="1">
      <alignment horizontal="center" vertical="center" wrapText="1"/>
    </xf>
    <xf numFmtId="0" fontId="11" fillId="0" borderId="56" xfId="4" applyFont="1" applyFill="1" applyBorder="1" applyAlignment="1">
      <alignment horizontal="center" vertical="center" wrapText="1"/>
    </xf>
    <xf numFmtId="0" fontId="11" fillId="0" borderId="6" xfId="4" applyFont="1" applyFill="1" applyBorder="1" applyAlignment="1">
      <alignment horizontal="center" vertical="center" wrapText="1"/>
    </xf>
    <xf numFmtId="0" fontId="11" fillId="0" borderId="9" xfId="4" applyFont="1" applyFill="1" applyBorder="1" applyAlignment="1">
      <alignment horizontal="center" vertical="center" wrapText="1"/>
    </xf>
    <xf numFmtId="0" fontId="11" fillId="0" borderId="11" xfId="4" applyFont="1" applyFill="1" applyBorder="1" applyAlignment="1">
      <alignment horizontal="center" vertical="center" wrapText="1"/>
    </xf>
    <xf numFmtId="0" fontId="11" fillId="0" borderId="61" xfId="3" applyFont="1" applyFill="1" applyBorder="1" applyAlignment="1">
      <alignment horizontal="center" vertical="center" wrapText="1"/>
    </xf>
    <xf numFmtId="0" fontId="11" fillId="0" borderId="62" xfId="3" applyFont="1" applyFill="1" applyBorder="1" applyAlignment="1">
      <alignment horizontal="center" vertical="center" wrapText="1"/>
    </xf>
    <xf numFmtId="0" fontId="11" fillId="0" borderId="63" xfId="3" applyFont="1" applyFill="1" applyBorder="1" applyAlignment="1">
      <alignment horizontal="center" vertical="center" wrapText="1"/>
    </xf>
    <xf numFmtId="0" fontId="13" fillId="0" borderId="6" xfId="4" applyFont="1" applyFill="1" applyBorder="1" applyAlignment="1">
      <alignment horizontal="center" vertical="center" wrapText="1"/>
    </xf>
    <xf numFmtId="0" fontId="13" fillId="0" borderId="9" xfId="4" applyFont="1" applyFill="1" applyBorder="1" applyAlignment="1">
      <alignment horizontal="center" vertical="center" wrapText="1"/>
    </xf>
    <xf numFmtId="0" fontId="13" fillId="0" borderId="11" xfId="4" applyFont="1" applyFill="1" applyBorder="1" applyAlignment="1">
      <alignment horizontal="center" vertical="center" wrapText="1"/>
    </xf>
    <xf numFmtId="0" fontId="10" fillId="0" borderId="49" xfId="3" applyFont="1" applyFill="1" applyBorder="1" applyAlignment="1">
      <alignment horizontal="center" vertical="top" wrapText="1"/>
    </xf>
    <xf numFmtId="0" fontId="10" fillId="0" borderId="55" xfId="3" applyFont="1" applyFill="1" applyBorder="1" applyAlignment="1">
      <alignment horizontal="center" vertical="top" wrapText="1"/>
    </xf>
    <xf numFmtId="0" fontId="10" fillId="0" borderId="56" xfId="3" applyFont="1" applyFill="1" applyBorder="1" applyAlignment="1">
      <alignment horizontal="center" vertical="top" wrapText="1"/>
    </xf>
    <xf numFmtId="0" fontId="11" fillId="0" borderId="36" xfId="3" applyFont="1" applyFill="1" applyBorder="1" applyAlignment="1">
      <alignment horizontal="center" vertical="center" wrapText="1"/>
    </xf>
    <xf numFmtId="0" fontId="11" fillId="0" borderId="42" xfId="3" applyFont="1" applyFill="1" applyBorder="1" applyAlignment="1">
      <alignment horizontal="center" vertical="center" wrapText="1"/>
    </xf>
    <xf numFmtId="0" fontId="11" fillId="0" borderId="38" xfId="3" applyFont="1" applyFill="1" applyBorder="1" applyAlignment="1">
      <alignment horizontal="center" vertical="center" wrapText="1"/>
    </xf>
    <xf numFmtId="0" fontId="11" fillId="0" borderId="6" xfId="5" applyFont="1" applyFill="1" applyBorder="1" applyAlignment="1">
      <alignment horizontal="left" vertical="center" wrapText="1"/>
    </xf>
    <xf numFmtId="0" fontId="11" fillId="0" borderId="9" xfId="5" applyFont="1" applyFill="1" applyBorder="1" applyAlignment="1">
      <alignment horizontal="left" vertical="center" wrapText="1"/>
    </xf>
    <xf numFmtId="0" fontId="11" fillId="0" borderId="11" xfId="5"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6" xfId="5" applyFont="1" applyFill="1" applyBorder="1" applyAlignment="1">
      <alignment horizontal="center" vertical="center" wrapText="1"/>
    </xf>
    <xf numFmtId="0" fontId="11" fillId="0" borderId="9" xfId="5" applyFont="1" applyFill="1" applyBorder="1" applyAlignment="1">
      <alignment horizontal="center" vertical="center" wrapText="1"/>
    </xf>
    <xf numFmtId="0" fontId="11" fillId="0" borderId="11" xfId="5" applyFont="1" applyFill="1" applyBorder="1" applyAlignment="1">
      <alignment horizontal="center" vertical="center" wrapText="1"/>
    </xf>
    <xf numFmtId="0" fontId="11" fillId="4" borderId="26" xfId="3" applyFont="1" applyFill="1" applyBorder="1" applyAlignment="1">
      <alignment horizontal="center" vertical="center" wrapText="1"/>
    </xf>
    <xf numFmtId="0" fontId="11" fillId="4" borderId="5" xfId="3" applyFont="1" applyFill="1" applyBorder="1" applyAlignment="1">
      <alignment horizontal="center" vertical="center" wrapText="1"/>
    </xf>
    <xf numFmtId="9" fontId="10" fillId="0" borderId="16" xfId="3" applyNumberFormat="1" applyFont="1" applyFill="1" applyBorder="1" applyAlignment="1">
      <alignment horizontal="center" vertical="center" wrapText="1"/>
    </xf>
    <xf numFmtId="9" fontId="10" fillId="0" borderId="9" xfId="3" applyNumberFormat="1" applyFont="1" applyFill="1" applyBorder="1" applyAlignment="1">
      <alignment horizontal="center" vertical="center"/>
    </xf>
    <xf numFmtId="9" fontId="10" fillId="0" borderId="4" xfId="3" applyNumberFormat="1" applyFont="1" applyFill="1" applyBorder="1" applyAlignment="1">
      <alignment horizontal="center" vertical="center"/>
    </xf>
    <xf numFmtId="0" fontId="10" fillId="0" borderId="4" xfId="3" applyFont="1" applyFill="1" applyBorder="1" applyAlignment="1">
      <alignment horizontal="center" vertical="center"/>
    </xf>
    <xf numFmtId="9" fontId="10" fillId="0" borderId="42" xfId="3" applyNumberFormat="1" applyFont="1" applyFill="1" applyBorder="1" applyAlignment="1">
      <alignment horizontal="center" vertical="center"/>
    </xf>
    <xf numFmtId="0" fontId="10" fillId="0" borderId="42" xfId="3" applyFont="1" applyFill="1" applyBorder="1" applyAlignment="1">
      <alignment horizontal="center" vertical="center"/>
    </xf>
    <xf numFmtId="0" fontId="10" fillId="0" borderId="18" xfId="3"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0" fillId="0" borderId="4" xfId="7"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30" fillId="0" borderId="18"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0" borderId="42" xfId="25" applyNumberFormat="1" applyFont="1" applyFill="1" applyBorder="1" applyAlignment="1">
      <alignment horizontal="center" vertical="center" wrapText="1"/>
    </xf>
    <xf numFmtId="0" fontId="10" fillId="0" borderId="18" xfId="7" applyFont="1" applyFill="1" applyBorder="1" applyAlignment="1">
      <alignment horizontal="center" vertical="center" wrapText="1"/>
    </xf>
    <xf numFmtId="9" fontId="16" fillId="0" borderId="16" xfId="3" applyNumberFormat="1" applyFont="1" applyFill="1" applyBorder="1" applyAlignment="1">
      <alignment horizontal="center" vertical="center" wrapText="1"/>
    </xf>
    <xf numFmtId="0" fontId="16" fillId="0" borderId="16" xfId="3" applyFont="1" applyFill="1" applyBorder="1" applyAlignment="1">
      <alignment horizontal="center" vertical="center" wrapText="1"/>
    </xf>
    <xf numFmtId="9" fontId="16" fillId="0" borderId="9" xfId="3" applyNumberFormat="1" applyFont="1" applyFill="1" applyBorder="1" applyAlignment="1">
      <alignment horizontal="center" vertical="center" wrapText="1"/>
    </xf>
    <xf numFmtId="0" fontId="16" fillId="0" borderId="9" xfId="3" applyFont="1" applyFill="1" applyBorder="1" applyAlignment="1">
      <alignment horizontal="center" vertical="center" wrapText="1"/>
    </xf>
    <xf numFmtId="9" fontId="16" fillId="0" borderId="4" xfId="3" applyNumberFormat="1" applyFont="1" applyFill="1" applyBorder="1" applyAlignment="1">
      <alignment horizontal="center" vertical="center" wrapText="1"/>
    </xf>
    <xf numFmtId="0" fontId="16" fillId="0" borderId="4" xfId="3" applyFont="1" applyFill="1" applyBorder="1" applyAlignment="1">
      <alignment horizontal="center" vertical="center" wrapText="1"/>
    </xf>
    <xf numFmtId="9" fontId="16" fillId="0" borderId="42" xfId="3" applyNumberFormat="1" applyFont="1" applyFill="1" applyBorder="1" applyAlignment="1">
      <alignment horizontal="center" vertical="center" wrapText="1"/>
    </xf>
    <xf numFmtId="0" fontId="16" fillId="0" borderId="42" xfId="3" applyFont="1" applyFill="1" applyBorder="1" applyAlignment="1">
      <alignment horizontal="center" vertical="center" wrapText="1"/>
    </xf>
    <xf numFmtId="0" fontId="10" fillId="0" borderId="4" xfId="32" applyFont="1" applyFill="1" applyBorder="1" applyAlignment="1">
      <alignment horizontal="center" vertical="center" wrapText="1"/>
    </xf>
    <xf numFmtId="3" fontId="10" fillId="0" borderId="16" xfId="32" applyNumberFormat="1" applyFont="1" applyFill="1" applyBorder="1" applyAlignment="1">
      <alignment horizontal="center" vertical="center" wrapText="1"/>
    </xf>
    <xf numFmtId="3" fontId="16" fillId="0" borderId="9" xfId="25" applyNumberFormat="1" applyFont="1" applyFill="1" applyBorder="1" applyAlignment="1">
      <alignment horizontal="center" vertical="center" wrapText="1"/>
    </xf>
    <xf numFmtId="3" fontId="16" fillId="0" borderId="4" xfId="25" applyNumberFormat="1" applyFont="1" applyFill="1" applyBorder="1" applyAlignment="1">
      <alignment horizontal="center" vertical="center" wrapText="1"/>
    </xf>
    <xf numFmtId="3" fontId="16" fillId="0" borderId="42" xfId="25" applyNumberFormat="1" applyFont="1" applyFill="1" applyBorder="1" applyAlignment="1">
      <alignment horizontal="center" vertical="center" wrapText="1"/>
    </xf>
    <xf numFmtId="0" fontId="16" fillId="0" borderId="18" xfId="28" applyFont="1" applyFill="1" applyBorder="1" applyAlignment="1">
      <alignment horizontal="center" vertical="center" wrapText="1"/>
    </xf>
    <xf numFmtId="0" fontId="10" fillId="0" borderId="4" xfId="28" applyFont="1" applyFill="1" applyBorder="1"/>
    <xf numFmtId="9" fontId="10" fillId="0" borderId="16" xfId="28" applyNumberFormat="1" applyFont="1" applyFill="1" applyBorder="1" applyAlignment="1">
      <alignment horizontal="center" vertical="center"/>
    </xf>
    <xf numFmtId="0" fontId="16" fillId="0" borderId="9" xfId="25" applyNumberFormat="1" applyFont="1" applyFill="1" applyBorder="1" applyAlignment="1">
      <alignment horizontal="center" vertical="center" wrapText="1"/>
    </xf>
    <xf numFmtId="0" fontId="16" fillId="0" borderId="4" xfId="25" applyNumberFormat="1" applyFont="1" applyFill="1" applyBorder="1" applyAlignment="1">
      <alignment horizontal="center" vertical="center" wrapText="1"/>
    </xf>
    <xf numFmtId="3" fontId="10" fillId="0" borderId="9" xfId="26" applyNumberFormat="1" applyFont="1" applyFill="1" applyBorder="1" applyAlignment="1">
      <alignment horizontal="center" vertical="center" wrapText="1"/>
    </xf>
    <xf numFmtId="3" fontId="10" fillId="0" borderId="4" xfId="26" applyNumberFormat="1" applyFont="1" applyFill="1" applyBorder="1" applyAlignment="1">
      <alignment horizontal="center" vertical="center" wrapText="1"/>
    </xf>
    <xf numFmtId="3" fontId="10" fillId="0" borderId="42" xfId="26" applyNumberFormat="1" applyFont="1" applyFill="1" applyBorder="1" applyAlignment="1">
      <alignment horizontal="center" vertical="center" wrapText="1"/>
    </xf>
    <xf numFmtId="0" fontId="10" fillId="0" borderId="4" xfId="28" applyFont="1" applyFill="1" applyBorder="1" applyAlignment="1">
      <alignment horizontal="center" vertical="center" wrapText="1"/>
    </xf>
    <xf numFmtId="9" fontId="10" fillId="0" borderId="16" xfId="24" applyFont="1" applyFill="1" applyBorder="1" applyAlignment="1">
      <alignment horizontal="center" vertical="center" wrapText="1"/>
    </xf>
    <xf numFmtId="9" fontId="16" fillId="0" borderId="9" xfId="24" applyFont="1" applyFill="1" applyBorder="1" applyAlignment="1">
      <alignment horizontal="center" vertical="center" wrapText="1"/>
    </xf>
    <xf numFmtId="9" fontId="16" fillId="0" borderId="4" xfId="24" applyFont="1" applyFill="1" applyBorder="1" applyAlignment="1">
      <alignment horizontal="center" vertical="center" wrapText="1"/>
    </xf>
    <xf numFmtId="9" fontId="16" fillId="0" borderId="42" xfId="24" applyFont="1" applyFill="1" applyBorder="1" applyAlignment="1">
      <alignment horizontal="center" vertical="center" wrapText="1"/>
    </xf>
    <xf numFmtId="0" fontId="10" fillId="0" borderId="18" xfId="28" applyFont="1" applyFill="1" applyBorder="1" applyAlignment="1">
      <alignment horizontal="center" vertical="center" wrapText="1"/>
    </xf>
    <xf numFmtId="0" fontId="10" fillId="0" borderId="5" xfId="26" applyFont="1" applyFill="1" applyBorder="1" applyAlignment="1">
      <alignment horizontal="center" vertical="center" wrapText="1"/>
    </xf>
    <xf numFmtId="0" fontId="10" fillId="0" borderId="10" xfId="26" applyFont="1" applyFill="1" applyBorder="1" applyAlignment="1">
      <alignment horizontal="center" vertical="center" wrapText="1"/>
    </xf>
    <xf numFmtId="0" fontId="10" fillId="0" borderId="14" xfId="26" applyFont="1" applyFill="1" applyBorder="1" applyAlignment="1">
      <alignment horizontal="center" vertical="center" wrapText="1"/>
    </xf>
    <xf numFmtId="49" fontId="10" fillId="0" borderId="4" xfId="34" applyNumberFormat="1" applyFont="1" applyFill="1" applyBorder="1" applyAlignment="1">
      <alignment horizontal="center" vertical="center" wrapText="1"/>
    </xf>
    <xf numFmtId="0" fontId="10" fillId="0" borderId="8" xfId="3" applyFont="1" applyFill="1" applyBorder="1" applyAlignment="1">
      <alignment horizontal="justify" vertical="center" wrapText="1"/>
    </xf>
    <xf numFmtId="0" fontId="10" fillId="0" borderId="10" xfId="3" applyFont="1" applyFill="1" applyBorder="1" applyAlignment="1">
      <alignment horizontal="justify" vertical="center" wrapText="1"/>
    </xf>
    <xf numFmtId="0" fontId="10" fillId="0" borderId="13" xfId="3" applyFont="1" applyFill="1" applyBorder="1" applyAlignment="1">
      <alignment horizontal="justify" vertical="center" wrapText="1"/>
    </xf>
    <xf numFmtId="0" fontId="9" fillId="0" borderId="8" xfId="3" applyFont="1" applyFill="1" applyBorder="1" applyAlignment="1">
      <alignment horizontal="justify" vertical="center" wrapText="1"/>
    </xf>
    <xf numFmtId="0" fontId="9" fillId="0" borderId="10" xfId="3" applyFont="1" applyFill="1" applyBorder="1" applyAlignment="1">
      <alignment horizontal="justify" vertical="center" wrapText="1"/>
    </xf>
    <xf numFmtId="0" fontId="9" fillId="0" borderId="13" xfId="3" applyFont="1" applyFill="1" applyBorder="1" applyAlignment="1">
      <alignment horizontal="justify" vertical="center" wrapText="1"/>
    </xf>
    <xf numFmtId="0" fontId="10" fillId="0" borderId="8" xfId="3" applyFont="1" applyFill="1" applyBorder="1" applyAlignment="1">
      <alignment horizontal="center" vertical="center" wrapText="1"/>
    </xf>
    <xf numFmtId="0" fontId="10" fillId="0" borderId="10" xfId="3" applyFont="1" applyFill="1" applyBorder="1" applyAlignment="1">
      <alignment horizontal="center" vertical="center" wrapText="1"/>
    </xf>
    <xf numFmtId="0" fontId="10" fillId="0" borderId="13" xfId="3" applyFont="1" applyFill="1" applyBorder="1" applyAlignment="1">
      <alignment horizontal="center" vertical="center" wrapText="1"/>
    </xf>
    <xf numFmtId="39" fontId="10" fillId="0" borderId="16" xfId="32" applyNumberFormat="1" applyFont="1" applyFill="1" applyBorder="1" applyAlignment="1">
      <alignment horizontal="center" vertical="center" wrapText="1"/>
    </xf>
    <xf numFmtId="9" fontId="16" fillId="0" borderId="9" xfId="18" applyFont="1" applyFill="1" applyBorder="1" applyAlignment="1">
      <alignment horizontal="center" vertical="center" wrapText="1"/>
    </xf>
    <xf numFmtId="9" fontId="16" fillId="0" borderId="4" xfId="18" applyFont="1" applyFill="1" applyBorder="1" applyAlignment="1">
      <alignment horizontal="center" vertical="center" wrapText="1"/>
    </xf>
    <xf numFmtId="9" fontId="16" fillId="0" borderId="42" xfId="18" applyFont="1" applyFill="1" applyBorder="1" applyAlignment="1">
      <alignment horizontal="center" vertical="center" wrapText="1"/>
    </xf>
    <xf numFmtId="0" fontId="11" fillId="4" borderId="4" xfId="3" applyFont="1" applyFill="1" applyBorder="1" applyAlignment="1">
      <alignment horizontal="center" vertical="center" wrapText="1"/>
    </xf>
    <xf numFmtId="166" fontId="11" fillId="0" borderId="20" xfId="1" applyFont="1" applyFill="1" applyBorder="1" applyAlignment="1">
      <alignment horizontal="center" vertical="center" wrapText="1"/>
    </xf>
    <xf numFmtId="166" fontId="11" fillId="0" borderId="25" xfId="1" applyFont="1" applyFill="1" applyBorder="1" applyAlignment="1">
      <alignment horizontal="center" vertical="center" wrapText="1"/>
    </xf>
    <xf numFmtId="166" fontId="11" fillId="0" borderId="37" xfId="1"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4" xfId="3" applyFont="1" applyFill="1" applyBorder="1" applyAlignment="1">
      <alignment horizontal="center" vertical="center" wrapText="1"/>
    </xf>
    <xf numFmtId="3" fontId="10" fillId="0" borderId="7" xfId="4" applyNumberFormat="1" applyFont="1" applyFill="1" applyBorder="1" applyAlignment="1">
      <alignment horizontal="justify" vertical="center" wrapText="1"/>
    </xf>
    <xf numFmtId="0" fontId="10" fillId="0" borderId="4" xfId="4" applyFont="1" applyFill="1" applyBorder="1" applyAlignment="1">
      <alignment horizontal="justify" vertical="center" wrapText="1"/>
    </xf>
    <xf numFmtId="0" fontId="10" fillId="0" borderId="12" xfId="4" applyFont="1" applyFill="1" applyBorder="1" applyAlignment="1">
      <alignment horizontal="justify" vertical="center" wrapText="1"/>
    </xf>
    <xf numFmtId="0" fontId="10" fillId="0" borderId="7" xfId="4" applyFont="1" applyFill="1" applyBorder="1" applyAlignment="1">
      <alignment horizontal="justify"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5" xfId="3" applyFont="1" applyBorder="1" applyAlignment="1">
      <alignment horizontal="center" vertical="center" wrapText="1"/>
    </xf>
    <xf numFmtId="0" fontId="10" fillId="0" borderId="10" xfId="3" applyFont="1" applyBorder="1" applyAlignment="1">
      <alignment horizontal="center" vertical="center" wrapText="1"/>
    </xf>
    <xf numFmtId="0" fontId="10" fillId="0" borderId="13" xfId="3" applyFont="1" applyBorder="1" applyAlignment="1">
      <alignment horizontal="center" vertical="center" wrapText="1"/>
    </xf>
    <xf numFmtId="0" fontId="10" fillId="0" borderId="12" xfId="4" applyFont="1" applyFill="1" applyBorder="1" applyAlignment="1">
      <alignment horizontal="center" vertical="center" wrapText="1"/>
    </xf>
    <xf numFmtId="3" fontId="10" fillId="2" borderId="8" xfId="4" applyNumberFormat="1" applyFont="1" applyFill="1" applyBorder="1" applyAlignment="1">
      <alignment horizontal="justify" vertical="center" wrapText="1"/>
    </xf>
    <xf numFmtId="3" fontId="10" fillId="2" borderId="10" xfId="4" applyNumberFormat="1" applyFont="1" applyFill="1" applyBorder="1" applyAlignment="1">
      <alignment horizontal="justify" vertical="center" wrapText="1"/>
    </xf>
    <xf numFmtId="3" fontId="10" fillId="2" borderId="13" xfId="4" applyNumberFormat="1" applyFont="1" applyFill="1" applyBorder="1" applyAlignment="1">
      <alignment horizontal="justify" vertical="center" wrapText="1"/>
    </xf>
    <xf numFmtId="0" fontId="10" fillId="2" borderId="10" xfId="4" applyFont="1" applyFill="1" applyBorder="1" applyAlignment="1">
      <alignment horizontal="justify" vertical="center" wrapText="1"/>
    </xf>
    <xf numFmtId="0" fontId="10" fillId="2" borderId="13" xfId="4" applyFont="1" applyFill="1" applyBorder="1" applyAlignment="1">
      <alignment horizontal="justify" vertical="center" wrapText="1"/>
    </xf>
    <xf numFmtId="0" fontId="11" fillId="0" borderId="4" xfId="3" applyFont="1" applyFill="1" applyBorder="1" applyAlignment="1">
      <alignment horizontal="center" vertical="center" wrapText="1"/>
    </xf>
    <xf numFmtId="0" fontId="10" fillId="2" borderId="48" xfId="3" applyFont="1" applyFill="1" applyBorder="1" applyAlignment="1">
      <alignment horizontal="center" vertical="center" wrapText="1"/>
    </xf>
    <xf numFmtId="0" fontId="10" fillId="2" borderId="30" xfId="3" applyFont="1" applyFill="1" applyBorder="1" applyAlignment="1">
      <alignment horizontal="center" vertical="center" wrapText="1"/>
    </xf>
    <xf numFmtId="0" fontId="10" fillId="2" borderId="5" xfId="3" applyFont="1" applyFill="1" applyBorder="1" applyAlignment="1">
      <alignment horizontal="center" vertical="center" wrapText="1"/>
    </xf>
    <xf numFmtId="0" fontId="10" fillId="2" borderId="10" xfId="3" applyFont="1" applyFill="1" applyBorder="1" applyAlignment="1">
      <alignment horizontal="center" vertical="center" wrapText="1"/>
    </xf>
    <xf numFmtId="0" fontId="10" fillId="2" borderId="4" xfId="3" applyFont="1" applyFill="1" applyBorder="1" applyAlignment="1">
      <alignment horizontal="center" vertical="center" wrapText="1"/>
    </xf>
    <xf numFmtId="0" fontId="9" fillId="2" borderId="10" xfId="3" applyFont="1" applyFill="1" applyBorder="1" applyAlignment="1">
      <alignment horizontal="center" vertical="center" wrapText="1"/>
    </xf>
    <xf numFmtId="0" fontId="9" fillId="2" borderId="14" xfId="3" applyFont="1" applyFill="1" applyBorder="1" applyAlignment="1">
      <alignment horizontal="center" vertical="center" wrapText="1"/>
    </xf>
    <xf numFmtId="0" fontId="11" fillId="4" borderId="21" xfId="3" applyFont="1" applyFill="1" applyBorder="1" applyAlignment="1">
      <alignment horizontal="center" vertical="center" wrapText="1"/>
    </xf>
    <xf numFmtId="0" fontId="11" fillId="4" borderId="22" xfId="3" applyFont="1" applyFill="1" applyBorder="1" applyAlignment="1">
      <alignment horizontal="center" vertical="center" wrapText="1"/>
    </xf>
    <xf numFmtId="0" fontId="11" fillId="0" borderId="5" xfId="3" applyFont="1" applyFill="1" applyBorder="1" applyAlignment="1">
      <alignment horizontal="center" vertical="center" wrapText="1"/>
    </xf>
    <xf numFmtId="0" fontId="11" fillId="0" borderId="10" xfId="3" applyFont="1" applyFill="1" applyBorder="1" applyAlignment="1">
      <alignment horizontal="center" vertical="center" wrapText="1"/>
    </xf>
    <xf numFmtId="0" fontId="11" fillId="0" borderId="14" xfId="3" applyFont="1" applyFill="1" applyBorder="1" applyAlignment="1">
      <alignment horizontal="center" vertical="center" wrapText="1"/>
    </xf>
    <xf numFmtId="0" fontId="10" fillId="2" borderId="16" xfId="3" applyFont="1" applyFill="1" applyBorder="1" applyAlignment="1">
      <alignment horizontal="center" vertical="center" wrapText="1"/>
    </xf>
    <xf numFmtId="0" fontId="10" fillId="2" borderId="32"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28" xfId="3" applyFont="1" applyFill="1" applyBorder="1" applyAlignment="1">
      <alignment horizontal="center" vertical="center" wrapText="1"/>
    </xf>
    <xf numFmtId="0" fontId="10" fillId="2" borderId="31" xfId="3" applyFont="1" applyFill="1" applyBorder="1" applyAlignment="1">
      <alignment horizontal="center" vertical="center" wrapText="1"/>
    </xf>
    <xf numFmtId="2" fontId="20" fillId="2" borderId="1" xfId="3" applyNumberFormat="1" applyFont="1" applyFill="1" applyBorder="1" applyAlignment="1">
      <alignment horizontal="left" vertical="center" wrapText="1"/>
    </xf>
    <xf numFmtId="2" fontId="20" fillId="2" borderId="2" xfId="3" applyNumberFormat="1" applyFont="1" applyFill="1" applyBorder="1" applyAlignment="1">
      <alignment horizontal="left" vertical="center" wrapText="1"/>
    </xf>
    <xf numFmtId="0" fontId="11" fillId="0" borderId="8" xfId="4" applyFont="1" applyFill="1" applyBorder="1" applyAlignment="1">
      <alignment horizontal="center" vertical="center" wrapText="1"/>
    </xf>
    <xf numFmtId="0" fontId="11" fillId="0" borderId="10" xfId="4" applyFont="1" applyFill="1" applyBorder="1" applyAlignment="1">
      <alignment horizontal="center" vertical="center" wrapText="1"/>
    </xf>
    <xf numFmtId="0" fontId="11" fillId="0" borderId="14" xfId="4" applyFont="1" applyFill="1" applyBorder="1" applyAlignment="1">
      <alignment horizontal="center" vertical="center" wrapText="1"/>
    </xf>
    <xf numFmtId="0" fontId="10" fillId="0" borderId="41" xfId="4" applyFont="1" applyFill="1" applyBorder="1" applyAlignment="1">
      <alignment horizontal="center" vertical="center" wrapText="1"/>
    </xf>
    <xf numFmtId="0" fontId="10" fillId="0" borderId="30" xfId="4" applyFont="1" applyFill="1" applyBorder="1" applyAlignment="1">
      <alignment horizontal="center" vertical="center" wrapText="1"/>
    </xf>
    <xf numFmtId="0" fontId="10" fillId="0" borderId="32" xfId="4" applyFont="1" applyFill="1" applyBorder="1" applyAlignment="1">
      <alignment horizontal="center" vertical="center" wrapText="1"/>
    </xf>
    <xf numFmtId="0" fontId="11" fillId="0" borderId="5" xfId="4" applyFont="1" applyFill="1" applyBorder="1" applyAlignment="1">
      <alignment horizontal="center" vertical="center" wrapText="1"/>
    </xf>
    <xf numFmtId="0" fontId="10" fillId="0" borderId="5" xfId="4" applyFont="1" applyFill="1" applyBorder="1" applyAlignment="1">
      <alignment horizontal="center" vertical="center" wrapText="1"/>
    </xf>
    <xf numFmtId="0" fontId="10" fillId="0" borderId="14" xfId="4" applyFont="1" applyFill="1" applyBorder="1" applyAlignment="1">
      <alignment horizontal="center" vertical="center" wrapText="1"/>
    </xf>
    <xf numFmtId="0" fontId="10" fillId="0" borderId="48" xfId="4" applyFont="1" applyFill="1" applyBorder="1" applyAlignment="1">
      <alignment horizontal="center" vertical="center" wrapText="1"/>
    </xf>
    <xf numFmtId="0" fontId="20" fillId="2" borderId="1" xfId="3" applyFont="1" applyFill="1" applyBorder="1" applyAlignment="1">
      <alignment horizontal="left" vertical="center" wrapText="1"/>
    </xf>
    <xf numFmtId="0" fontId="20" fillId="2" borderId="2" xfId="3" applyFont="1" applyFill="1" applyBorder="1" applyAlignment="1">
      <alignment horizontal="left" vertical="center" wrapText="1"/>
    </xf>
    <xf numFmtId="0" fontId="11" fillId="4" borderId="44" xfId="3" applyFont="1" applyFill="1" applyBorder="1" applyAlignment="1">
      <alignment horizontal="center" vertical="center" wrapText="1"/>
    </xf>
    <xf numFmtId="0" fontId="11" fillId="4" borderId="29" xfId="3" applyFont="1" applyFill="1" applyBorder="1" applyAlignment="1">
      <alignment horizontal="center" vertical="center" wrapText="1"/>
    </xf>
    <xf numFmtId="0" fontId="11" fillId="4" borderId="9" xfId="3" applyFont="1" applyFill="1" applyBorder="1" applyAlignment="1">
      <alignment horizontal="center" vertical="center" wrapText="1"/>
    </xf>
    <xf numFmtId="0" fontId="11" fillId="0" borderId="26" xfId="4" applyFont="1" applyFill="1" applyBorder="1" applyAlignment="1">
      <alignment horizontal="center" vertical="center" wrapText="1"/>
    </xf>
    <xf numFmtId="0" fontId="11" fillId="0" borderId="43" xfId="4" applyFont="1" applyFill="1" applyBorder="1" applyAlignment="1">
      <alignment horizontal="center" vertical="center" wrapText="1"/>
    </xf>
    <xf numFmtId="0" fontId="10" fillId="0" borderId="5" xfId="3"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26" xfId="3" applyFont="1" applyFill="1" applyBorder="1" applyAlignment="1">
      <alignment horizontal="center" vertical="center" wrapText="1"/>
    </xf>
    <xf numFmtId="0" fontId="11" fillId="0" borderId="25" xfId="3" applyFont="1" applyFill="1" applyBorder="1" applyAlignment="1">
      <alignment horizontal="center" vertical="center" wrapText="1"/>
    </xf>
    <xf numFmtId="0" fontId="11" fillId="0" borderId="43" xfId="3" applyFont="1" applyFill="1" applyBorder="1" applyAlignment="1">
      <alignment horizontal="center" vertical="center" wrapText="1"/>
    </xf>
    <xf numFmtId="0" fontId="10" fillId="0" borderId="14" xfId="3" applyFont="1" applyBorder="1" applyAlignment="1">
      <alignment horizontal="center" vertical="center" wrapText="1"/>
    </xf>
    <xf numFmtId="0" fontId="10" fillId="0" borderId="4" xfId="3" applyFont="1" applyBorder="1" applyAlignment="1">
      <alignment horizontal="center" vertical="center" wrapText="1"/>
    </xf>
    <xf numFmtId="0" fontId="11" fillId="0" borderId="9" xfId="3" applyFont="1" applyFill="1" applyBorder="1" applyAlignment="1">
      <alignment horizontal="center" vertical="center" wrapText="1"/>
    </xf>
    <xf numFmtId="0" fontId="10" fillId="0" borderId="12" xfId="3" applyFont="1" applyBorder="1" applyAlignment="1">
      <alignment horizontal="center" vertical="center" wrapText="1"/>
    </xf>
    <xf numFmtId="0" fontId="11" fillId="0" borderId="11" xfId="3" applyFont="1" applyFill="1" applyBorder="1" applyAlignment="1">
      <alignment horizontal="center" vertical="center" wrapText="1"/>
    </xf>
    <xf numFmtId="0" fontId="11" fillId="0" borderId="0" xfId="3" applyFont="1" applyFill="1" applyBorder="1" applyAlignment="1">
      <alignment horizontal="center" vertical="center" wrapText="1"/>
    </xf>
    <xf numFmtId="0" fontId="11" fillId="0" borderId="50" xfId="3" applyFont="1" applyFill="1" applyBorder="1" applyAlignment="1">
      <alignment horizontal="center" vertical="center" wrapText="1"/>
    </xf>
    <xf numFmtId="0" fontId="11" fillId="0" borderId="53" xfId="3" applyFont="1" applyFill="1" applyBorder="1" applyAlignment="1">
      <alignment horizontal="center" vertical="center" wrapText="1"/>
    </xf>
    <xf numFmtId="0" fontId="11" fillId="0" borderId="54" xfId="3" applyFont="1" applyFill="1" applyBorder="1" applyAlignment="1">
      <alignment horizontal="center" vertical="center" wrapText="1"/>
    </xf>
    <xf numFmtId="0" fontId="9" fillId="0" borderId="0" xfId="4" applyFont="1" applyFill="1" applyBorder="1" applyAlignment="1">
      <alignment horizontal="center" vertical="center" wrapText="1"/>
    </xf>
    <xf numFmtId="0" fontId="9" fillId="0" borderId="19" xfId="4" applyFont="1" applyFill="1" applyBorder="1" applyAlignment="1">
      <alignment horizontal="center" vertical="center" wrapText="1"/>
    </xf>
    <xf numFmtId="0" fontId="10" fillId="0" borderId="14" xfId="5" applyFont="1" applyFill="1" applyBorder="1" applyAlignment="1">
      <alignment horizontal="center" vertical="center" wrapText="1"/>
    </xf>
    <xf numFmtId="0" fontId="9" fillId="0" borderId="46" xfId="5" applyFont="1" applyFill="1" applyBorder="1" applyAlignment="1">
      <alignment horizontal="center" vertical="center" wrapText="1"/>
    </xf>
    <xf numFmtId="0" fontId="9" fillId="0" borderId="42" xfId="5" applyFont="1" applyFill="1" applyBorder="1" applyAlignment="1">
      <alignment horizontal="center" vertical="center" wrapText="1"/>
    </xf>
    <xf numFmtId="0" fontId="9" fillId="0" borderId="5" xfId="3"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4" xfId="3" applyFont="1" applyFill="1" applyBorder="1" applyAlignment="1">
      <alignment horizontal="center" vertical="center" wrapText="1"/>
    </xf>
    <xf numFmtId="0" fontId="32" fillId="0" borderId="0" xfId="3" applyFont="1" applyAlignment="1">
      <alignment horizontal="center" vertical="center" wrapText="1"/>
    </xf>
    <xf numFmtId="0" fontId="33" fillId="2" borderId="0" xfId="3" applyFont="1" applyFill="1" applyAlignment="1">
      <alignment horizontal="center" vertical="center" wrapText="1"/>
    </xf>
    <xf numFmtId="0" fontId="11" fillId="3" borderId="1" xfId="3" applyFont="1" applyFill="1" applyBorder="1" applyAlignment="1">
      <alignment horizontal="right" vertical="center" wrapText="1"/>
    </xf>
    <xf numFmtId="0" fontId="11" fillId="3" borderId="2" xfId="3" applyFont="1" applyFill="1" applyBorder="1" applyAlignment="1">
      <alignment horizontal="right" vertical="center" wrapText="1"/>
    </xf>
    <xf numFmtId="0" fontId="11" fillId="0" borderId="50"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1" fillId="0" borderId="54" xfId="0" applyFont="1" applyFill="1" applyBorder="1" applyAlignment="1">
      <alignment horizontal="center" vertical="center" wrapText="1"/>
    </xf>
    <xf numFmtId="3" fontId="10" fillId="0" borderId="16" xfId="3" applyNumberFormat="1" applyFont="1" applyFill="1" applyBorder="1" applyAlignment="1">
      <alignment horizontal="center" vertical="center" wrapText="1"/>
    </xf>
    <xf numFmtId="0" fontId="10" fillId="0" borderId="16" xfId="3" applyFont="1" applyFill="1" applyBorder="1" applyAlignment="1">
      <alignment horizontal="center" vertical="center" wrapText="1"/>
    </xf>
  </cellXfs>
  <cellStyles count="36">
    <cellStyle name="Comma 2" xfId="23"/>
    <cellStyle name="Millares" xfId="29" builtinId="3"/>
    <cellStyle name="Millares 2" xfId="20"/>
    <cellStyle name="Millares 2 2" xfId="33"/>
    <cellStyle name="Moneda" xfId="1" builtinId="4"/>
    <cellStyle name="Moneda 2 2" xfId="27"/>
    <cellStyle name="Normal" xfId="0" builtinId="0"/>
    <cellStyle name="Normal 10" xfId="21"/>
    <cellStyle name="Normal 11" xfId="28"/>
    <cellStyle name="Normal 12" xfId="35"/>
    <cellStyle name="Normal 2" xfId="6"/>
    <cellStyle name="Normal 2 10" xfId="4"/>
    <cellStyle name="Normal 2 10 2" xfId="32"/>
    <cellStyle name="Normal 2 2" xfId="3"/>
    <cellStyle name="Normal 2 2 2 2" xfId="7"/>
    <cellStyle name="Normal 2 3 2" xfId="8"/>
    <cellStyle name="Normal 2 5" xfId="9"/>
    <cellStyle name="Normal 2 5 2" xfId="10"/>
    <cellStyle name="Normal 2 7" xfId="11"/>
    <cellStyle name="Normal 2 9" xfId="31"/>
    <cellStyle name="Normal 3" xfId="5"/>
    <cellStyle name="Normal 3 2" xfId="26"/>
    <cellStyle name="Normal 3 5" xfId="30"/>
    <cellStyle name="Normal 4" xfId="12"/>
    <cellStyle name="Normal 5" xfId="13"/>
    <cellStyle name="Normal 6" xfId="14"/>
    <cellStyle name="Normal 7" xfId="15"/>
    <cellStyle name="Normal 8" xfId="16"/>
    <cellStyle name="Normal 9" xfId="17"/>
    <cellStyle name="Normal 9 2" xfId="34"/>
    <cellStyle name="Percent 2" xfId="24"/>
    <cellStyle name="Porcentaje" xfId="2" builtinId="5"/>
    <cellStyle name="Porcentual 2" xfId="18"/>
    <cellStyle name="Porcentual 2 2" xfId="25"/>
    <cellStyle name="Porcentual 3" xfId="19"/>
    <cellStyle name="Porcentual 4" xfId="22"/>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99FF33"/>
      <color rgb="FF008000"/>
      <color rgb="FF6633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1647825</xdr:colOff>
      <xdr:row>297</xdr:row>
      <xdr:rowOff>0</xdr:rowOff>
    </xdr:from>
    <xdr:ext cx="184731" cy="264560"/>
    <xdr:sp macro="" textlink="">
      <xdr:nvSpPr>
        <xdr:cNvPr id="2" name="1 CuadroTexto"/>
        <xdr:cNvSpPr txBox="1"/>
      </xdr:nvSpPr>
      <xdr:spPr>
        <a:xfrm>
          <a:off x="12077700" y="491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sz="1100"/>
        </a:p>
      </xdr:txBody>
    </xdr:sp>
    <xdr:clientData/>
  </xdr:oneCellAnchor>
  <xdr:oneCellAnchor>
    <xdr:from>
      <xdr:col>10</xdr:col>
      <xdr:colOff>1647825</xdr:colOff>
      <xdr:row>297</xdr:row>
      <xdr:rowOff>0</xdr:rowOff>
    </xdr:from>
    <xdr:ext cx="184731" cy="264560"/>
    <xdr:sp macro="" textlink="">
      <xdr:nvSpPr>
        <xdr:cNvPr id="3" name="1 CuadroTexto"/>
        <xdr:cNvSpPr txBox="1"/>
      </xdr:nvSpPr>
      <xdr:spPr>
        <a:xfrm>
          <a:off x="12077700" y="491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sz="1100"/>
        </a:p>
      </xdr:txBody>
    </xdr:sp>
    <xdr:clientData/>
  </xdr:oneCellAnchor>
  <xdr:oneCellAnchor>
    <xdr:from>
      <xdr:col>10</xdr:col>
      <xdr:colOff>1647825</xdr:colOff>
      <xdr:row>308</xdr:row>
      <xdr:rowOff>409575</xdr:rowOff>
    </xdr:from>
    <xdr:ext cx="184731" cy="264560"/>
    <xdr:sp macro="" textlink="">
      <xdr:nvSpPr>
        <xdr:cNvPr id="4" name="1 CuadroTexto"/>
        <xdr:cNvSpPr txBox="1"/>
      </xdr:nvSpPr>
      <xdr:spPr>
        <a:xfrm>
          <a:off x="12077700" y="562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sz="1100"/>
        </a:p>
      </xdr:txBody>
    </xdr:sp>
    <xdr:clientData/>
  </xdr:oneCellAnchor>
  <xdr:twoCellAnchor>
    <xdr:from>
      <xdr:col>11</xdr:col>
      <xdr:colOff>0</xdr:colOff>
      <xdr:row>321</xdr:row>
      <xdr:rowOff>409575</xdr:rowOff>
    </xdr:from>
    <xdr:to>
      <xdr:col>11</xdr:col>
      <xdr:colOff>180975</xdr:colOff>
      <xdr:row>322</xdr:row>
      <xdr:rowOff>180975</xdr:rowOff>
    </xdr:to>
    <xdr:sp macro="" textlink="">
      <xdr:nvSpPr>
        <xdr:cNvPr id="5" name="Cuadro de texto 2"/>
        <xdr:cNvSpPr txBox="1"/>
      </xdr:nvSpPr>
      <xdr:spPr>
        <a:xfrm>
          <a:off x="12077700" y="62379225"/>
          <a:ext cx="180975" cy="18097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DO"/>
        </a:p>
      </xdr:txBody>
    </xdr:sp>
    <xdr:clientData/>
  </xdr:twoCellAnchor>
  <xdr:oneCellAnchor>
    <xdr:from>
      <xdr:col>1</xdr:col>
      <xdr:colOff>857249</xdr:colOff>
      <xdr:row>1</xdr:row>
      <xdr:rowOff>127000</xdr:rowOff>
    </xdr:from>
    <xdr:ext cx="4298461" cy="1397000"/>
    <xdr:pic>
      <xdr:nvPicPr>
        <xdr:cNvPr id="6" name="Picture 2"/>
        <xdr:cNvPicPr>
          <a:picLocks noChangeAspect="1"/>
        </xdr:cNvPicPr>
      </xdr:nvPicPr>
      <xdr:blipFill>
        <a:blip xmlns:r="http://schemas.openxmlformats.org/officeDocument/2006/relationships" r:embed="rId1"/>
        <a:stretch>
          <a:fillRect/>
        </a:stretch>
      </xdr:blipFill>
      <xdr:spPr>
        <a:xfrm>
          <a:off x="2778124" y="301625"/>
          <a:ext cx="4298461" cy="1397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ilciade/Mis%20documentos/Downloads/plan%20estrategico%20DE%20CARGA-Cronogram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ndido/Desktop/strat%20plan%20intrant%2019-1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movilidad carga"/>
      <sheetName val="Alcances y actividade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 plan matriz"/>
      <sheetName val="solo ejes e iniciativas"/>
      <sheetName val="indicadores del plan"/>
    </sheetNames>
    <sheetDataSet>
      <sheetData sheetId="0" refreshError="1">
        <row r="33">
          <cell r="D33" t="str">
            <v>Integrar y fortalecer las herramientas e instrumentos para resguardar la seguridad de los ciudadanos</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5:N696"/>
  <sheetViews>
    <sheetView tabSelected="1" topLeftCell="A689" zoomScale="60" zoomScaleNormal="60" workbookViewId="0">
      <selection activeCell="A695" sqref="A695"/>
    </sheetView>
  </sheetViews>
  <sheetFormatPr baseColWidth="10" defaultColWidth="11.42578125" defaultRowHeight="14.25"/>
  <cols>
    <col min="1" max="1" width="28.85546875" style="103" customWidth="1"/>
    <col min="2" max="2" width="36.7109375" style="3" customWidth="1"/>
    <col min="3" max="3" width="21.7109375" style="3" customWidth="1"/>
    <col min="4" max="4" width="16.42578125" style="3" customWidth="1"/>
    <col min="5" max="5" width="21.5703125" style="3" customWidth="1"/>
    <col min="6" max="7" width="8.42578125" style="3" customWidth="1"/>
    <col min="8" max="8" width="11" style="3" customWidth="1"/>
    <col min="9" max="9" width="12.7109375" style="3" customWidth="1"/>
    <col min="10" max="10" width="20.7109375" style="3" customWidth="1"/>
    <col min="11" max="12" width="18.28515625" style="3" customWidth="1"/>
    <col min="13" max="13" width="40.7109375" style="3" customWidth="1"/>
    <col min="14" max="14" width="23.85546875" style="22" customWidth="1"/>
    <col min="15" max="15" width="25" style="3" bestFit="1" customWidth="1"/>
    <col min="16" max="16" width="7.140625" style="3" bestFit="1" customWidth="1"/>
    <col min="17" max="256" width="11.42578125" style="3"/>
    <col min="257" max="257" width="3.5703125" style="3" customWidth="1"/>
    <col min="258" max="258" width="59" style="3" customWidth="1"/>
    <col min="259" max="259" width="22.140625" style="3" bestFit="1" customWidth="1"/>
    <col min="260" max="260" width="33" style="3" customWidth="1"/>
    <col min="261" max="261" width="14.42578125" style="3" bestFit="1" customWidth="1"/>
    <col min="262" max="262" width="23.7109375" style="3" bestFit="1" customWidth="1"/>
    <col min="263" max="263" width="19.85546875" style="3" bestFit="1" customWidth="1"/>
    <col min="264" max="264" width="5.7109375" style="3" bestFit="1" customWidth="1"/>
    <col min="265" max="267" width="4.7109375" style="3" bestFit="1" customWidth="1"/>
    <col min="268" max="268" width="6.7109375" style="3" bestFit="1" customWidth="1"/>
    <col min="269" max="269" width="11.42578125" style="3"/>
    <col min="270" max="270" width="39.7109375" style="3" bestFit="1" customWidth="1"/>
    <col min="271" max="271" width="25" style="3" bestFit="1" customWidth="1"/>
    <col min="272" max="272" width="7.140625" style="3" bestFit="1" customWidth="1"/>
    <col min="273" max="512" width="11.42578125" style="3"/>
    <col min="513" max="513" width="3.5703125" style="3" customWidth="1"/>
    <col min="514" max="514" width="59" style="3" customWidth="1"/>
    <col min="515" max="515" width="22.140625" style="3" bestFit="1" customWidth="1"/>
    <col min="516" max="516" width="33" style="3" customWidth="1"/>
    <col min="517" max="517" width="14.42578125" style="3" bestFit="1" customWidth="1"/>
    <col min="518" max="518" width="23.7109375" style="3" bestFit="1" customWidth="1"/>
    <col min="519" max="519" width="19.85546875" style="3" bestFit="1" customWidth="1"/>
    <col min="520" max="520" width="5.7109375" style="3" bestFit="1" customWidth="1"/>
    <col min="521" max="523" width="4.7109375" style="3" bestFit="1" customWidth="1"/>
    <col min="524" max="524" width="6.7109375" style="3" bestFit="1" customWidth="1"/>
    <col min="525" max="525" width="11.42578125" style="3"/>
    <col min="526" max="526" width="39.7109375" style="3" bestFit="1" customWidth="1"/>
    <col min="527" max="527" width="25" style="3" bestFit="1" customWidth="1"/>
    <col min="528" max="528" width="7.140625" style="3" bestFit="1" customWidth="1"/>
    <col min="529" max="768" width="11.42578125" style="3"/>
    <col min="769" max="769" width="3.5703125" style="3" customWidth="1"/>
    <col min="770" max="770" width="59" style="3" customWidth="1"/>
    <col min="771" max="771" width="22.140625" style="3" bestFit="1" customWidth="1"/>
    <col min="772" max="772" width="33" style="3" customWidth="1"/>
    <col min="773" max="773" width="14.42578125" style="3" bestFit="1" customWidth="1"/>
    <col min="774" max="774" width="23.7109375" style="3" bestFit="1" customWidth="1"/>
    <col min="775" max="775" width="19.85546875" style="3" bestFit="1" customWidth="1"/>
    <col min="776" max="776" width="5.7109375" style="3" bestFit="1" customWidth="1"/>
    <col min="777" max="779" width="4.7109375" style="3" bestFit="1" customWidth="1"/>
    <col min="780" max="780" width="6.7109375" style="3" bestFit="1" customWidth="1"/>
    <col min="781" max="781" width="11.42578125" style="3"/>
    <col min="782" max="782" width="39.7109375" style="3" bestFit="1" customWidth="1"/>
    <col min="783" max="783" width="25" style="3" bestFit="1" customWidth="1"/>
    <col min="784" max="784" width="7.140625" style="3" bestFit="1" customWidth="1"/>
    <col min="785" max="1024" width="11.42578125" style="3"/>
    <col min="1025" max="1025" width="3.5703125" style="3" customWidth="1"/>
    <col min="1026" max="1026" width="59" style="3" customWidth="1"/>
    <col min="1027" max="1027" width="22.140625" style="3" bestFit="1" customWidth="1"/>
    <col min="1028" max="1028" width="33" style="3" customWidth="1"/>
    <col min="1029" max="1029" width="14.42578125" style="3" bestFit="1" customWidth="1"/>
    <col min="1030" max="1030" width="23.7109375" style="3" bestFit="1" customWidth="1"/>
    <col min="1031" max="1031" width="19.85546875" style="3" bestFit="1" customWidth="1"/>
    <col min="1032" max="1032" width="5.7109375" style="3" bestFit="1" customWidth="1"/>
    <col min="1033" max="1035" width="4.7109375" style="3" bestFit="1" customWidth="1"/>
    <col min="1036" max="1036" width="6.7109375" style="3" bestFit="1" customWidth="1"/>
    <col min="1037" max="1037" width="11.42578125" style="3"/>
    <col min="1038" max="1038" width="39.7109375" style="3" bestFit="1" customWidth="1"/>
    <col min="1039" max="1039" width="25" style="3" bestFit="1" customWidth="1"/>
    <col min="1040" max="1040" width="7.140625" style="3" bestFit="1" customWidth="1"/>
    <col min="1041" max="1280" width="11.42578125" style="3"/>
    <col min="1281" max="1281" width="3.5703125" style="3" customWidth="1"/>
    <col min="1282" max="1282" width="59" style="3" customWidth="1"/>
    <col min="1283" max="1283" width="22.140625" style="3" bestFit="1" customWidth="1"/>
    <col min="1284" max="1284" width="33" style="3" customWidth="1"/>
    <col min="1285" max="1285" width="14.42578125" style="3" bestFit="1" customWidth="1"/>
    <col min="1286" max="1286" width="23.7109375" style="3" bestFit="1" customWidth="1"/>
    <col min="1287" max="1287" width="19.85546875" style="3" bestFit="1" customWidth="1"/>
    <col min="1288" max="1288" width="5.7109375" style="3" bestFit="1" customWidth="1"/>
    <col min="1289" max="1291" width="4.7109375" style="3" bestFit="1" customWidth="1"/>
    <col min="1292" max="1292" width="6.7109375" style="3" bestFit="1" customWidth="1"/>
    <col min="1293" max="1293" width="11.42578125" style="3"/>
    <col min="1294" max="1294" width="39.7109375" style="3" bestFit="1" customWidth="1"/>
    <col min="1295" max="1295" width="25" style="3" bestFit="1" customWidth="1"/>
    <col min="1296" max="1296" width="7.140625" style="3" bestFit="1" customWidth="1"/>
    <col min="1297" max="1536" width="11.42578125" style="3"/>
    <col min="1537" max="1537" width="3.5703125" style="3" customWidth="1"/>
    <col min="1538" max="1538" width="59" style="3" customWidth="1"/>
    <col min="1539" max="1539" width="22.140625" style="3" bestFit="1" customWidth="1"/>
    <col min="1540" max="1540" width="33" style="3" customWidth="1"/>
    <col min="1541" max="1541" width="14.42578125" style="3" bestFit="1" customWidth="1"/>
    <col min="1542" max="1542" width="23.7109375" style="3" bestFit="1" customWidth="1"/>
    <col min="1543" max="1543" width="19.85546875" style="3" bestFit="1" customWidth="1"/>
    <col min="1544" max="1544" width="5.7109375" style="3" bestFit="1" customWidth="1"/>
    <col min="1545" max="1547" width="4.7109375" style="3" bestFit="1" customWidth="1"/>
    <col min="1548" max="1548" width="6.7109375" style="3" bestFit="1" customWidth="1"/>
    <col min="1549" max="1549" width="11.42578125" style="3"/>
    <col min="1550" max="1550" width="39.7109375" style="3" bestFit="1" customWidth="1"/>
    <col min="1551" max="1551" width="25" style="3" bestFit="1" customWidth="1"/>
    <col min="1552" max="1552" width="7.140625" style="3" bestFit="1" customWidth="1"/>
    <col min="1553" max="1792" width="11.42578125" style="3"/>
    <col min="1793" max="1793" width="3.5703125" style="3" customWidth="1"/>
    <col min="1794" max="1794" width="59" style="3" customWidth="1"/>
    <col min="1795" max="1795" width="22.140625" style="3" bestFit="1" customWidth="1"/>
    <col min="1796" max="1796" width="33" style="3" customWidth="1"/>
    <col min="1797" max="1797" width="14.42578125" style="3" bestFit="1" customWidth="1"/>
    <col min="1798" max="1798" width="23.7109375" style="3" bestFit="1" customWidth="1"/>
    <col min="1799" max="1799" width="19.85546875" style="3" bestFit="1" customWidth="1"/>
    <col min="1800" max="1800" width="5.7109375" style="3" bestFit="1" customWidth="1"/>
    <col min="1801" max="1803" width="4.7109375" style="3" bestFit="1" customWidth="1"/>
    <col min="1804" max="1804" width="6.7109375" style="3" bestFit="1" customWidth="1"/>
    <col min="1805" max="1805" width="11.42578125" style="3"/>
    <col min="1806" max="1806" width="39.7109375" style="3" bestFit="1" customWidth="1"/>
    <col min="1807" max="1807" width="25" style="3" bestFit="1" customWidth="1"/>
    <col min="1808" max="1808" width="7.140625" style="3" bestFit="1" customWidth="1"/>
    <col min="1809" max="2048" width="11.42578125" style="3"/>
    <col min="2049" max="2049" width="3.5703125" style="3" customWidth="1"/>
    <col min="2050" max="2050" width="59" style="3" customWidth="1"/>
    <col min="2051" max="2051" width="22.140625" style="3" bestFit="1" customWidth="1"/>
    <col min="2052" max="2052" width="33" style="3" customWidth="1"/>
    <col min="2053" max="2053" width="14.42578125" style="3" bestFit="1" customWidth="1"/>
    <col min="2054" max="2054" width="23.7109375" style="3" bestFit="1" customWidth="1"/>
    <col min="2055" max="2055" width="19.85546875" style="3" bestFit="1" customWidth="1"/>
    <col min="2056" max="2056" width="5.7109375" style="3" bestFit="1" customWidth="1"/>
    <col min="2057" max="2059" width="4.7109375" style="3" bestFit="1" customWidth="1"/>
    <col min="2060" max="2060" width="6.7109375" style="3" bestFit="1" customWidth="1"/>
    <col min="2061" max="2061" width="11.42578125" style="3"/>
    <col min="2062" max="2062" width="39.7109375" style="3" bestFit="1" customWidth="1"/>
    <col min="2063" max="2063" width="25" style="3" bestFit="1" customWidth="1"/>
    <col min="2064" max="2064" width="7.140625" style="3" bestFit="1" customWidth="1"/>
    <col min="2065" max="2304" width="11.42578125" style="3"/>
    <col min="2305" max="2305" width="3.5703125" style="3" customWidth="1"/>
    <col min="2306" max="2306" width="59" style="3" customWidth="1"/>
    <col min="2307" max="2307" width="22.140625" style="3" bestFit="1" customWidth="1"/>
    <col min="2308" max="2308" width="33" style="3" customWidth="1"/>
    <col min="2309" max="2309" width="14.42578125" style="3" bestFit="1" customWidth="1"/>
    <col min="2310" max="2310" width="23.7109375" style="3" bestFit="1" customWidth="1"/>
    <col min="2311" max="2311" width="19.85546875" style="3" bestFit="1" customWidth="1"/>
    <col min="2312" max="2312" width="5.7109375" style="3" bestFit="1" customWidth="1"/>
    <col min="2313" max="2315" width="4.7109375" style="3" bestFit="1" customWidth="1"/>
    <col min="2316" max="2316" width="6.7109375" style="3" bestFit="1" customWidth="1"/>
    <col min="2317" max="2317" width="11.42578125" style="3"/>
    <col min="2318" max="2318" width="39.7109375" style="3" bestFit="1" customWidth="1"/>
    <col min="2319" max="2319" width="25" style="3" bestFit="1" customWidth="1"/>
    <col min="2320" max="2320" width="7.140625" style="3" bestFit="1" customWidth="1"/>
    <col min="2321" max="2560" width="11.42578125" style="3"/>
    <col min="2561" max="2561" width="3.5703125" style="3" customWidth="1"/>
    <col min="2562" max="2562" width="59" style="3" customWidth="1"/>
    <col min="2563" max="2563" width="22.140625" style="3" bestFit="1" customWidth="1"/>
    <col min="2564" max="2564" width="33" style="3" customWidth="1"/>
    <col min="2565" max="2565" width="14.42578125" style="3" bestFit="1" customWidth="1"/>
    <col min="2566" max="2566" width="23.7109375" style="3" bestFit="1" customWidth="1"/>
    <col min="2567" max="2567" width="19.85546875" style="3" bestFit="1" customWidth="1"/>
    <col min="2568" max="2568" width="5.7109375" style="3" bestFit="1" customWidth="1"/>
    <col min="2569" max="2571" width="4.7109375" style="3" bestFit="1" customWidth="1"/>
    <col min="2572" max="2572" width="6.7109375" style="3" bestFit="1" customWidth="1"/>
    <col min="2573" max="2573" width="11.42578125" style="3"/>
    <col min="2574" max="2574" width="39.7109375" style="3" bestFit="1" customWidth="1"/>
    <col min="2575" max="2575" width="25" style="3" bestFit="1" customWidth="1"/>
    <col min="2576" max="2576" width="7.140625" style="3" bestFit="1" customWidth="1"/>
    <col min="2577" max="2816" width="11.42578125" style="3"/>
    <col min="2817" max="2817" width="3.5703125" style="3" customWidth="1"/>
    <col min="2818" max="2818" width="59" style="3" customWidth="1"/>
    <col min="2819" max="2819" width="22.140625" style="3" bestFit="1" customWidth="1"/>
    <col min="2820" max="2820" width="33" style="3" customWidth="1"/>
    <col min="2821" max="2821" width="14.42578125" style="3" bestFit="1" customWidth="1"/>
    <col min="2822" max="2822" width="23.7109375" style="3" bestFit="1" customWidth="1"/>
    <col min="2823" max="2823" width="19.85546875" style="3" bestFit="1" customWidth="1"/>
    <col min="2824" max="2824" width="5.7109375" style="3" bestFit="1" customWidth="1"/>
    <col min="2825" max="2827" width="4.7109375" style="3" bestFit="1" customWidth="1"/>
    <col min="2828" max="2828" width="6.7109375" style="3" bestFit="1" customWidth="1"/>
    <col min="2829" max="2829" width="11.42578125" style="3"/>
    <col min="2830" max="2830" width="39.7109375" style="3" bestFit="1" customWidth="1"/>
    <col min="2831" max="2831" width="25" style="3" bestFit="1" customWidth="1"/>
    <col min="2832" max="2832" width="7.140625" style="3" bestFit="1" customWidth="1"/>
    <col min="2833" max="3072" width="11.42578125" style="3"/>
    <col min="3073" max="3073" width="3.5703125" style="3" customWidth="1"/>
    <col min="3074" max="3074" width="59" style="3" customWidth="1"/>
    <col min="3075" max="3075" width="22.140625" style="3" bestFit="1" customWidth="1"/>
    <col min="3076" max="3076" width="33" style="3" customWidth="1"/>
    <col min="3077" max="3077" width="14.42578125" style="3" bestFit="1" customWidth="1"/>
    <col min="3078" max="3078" width="23.7109375" style="3" bestFit="1" customWidth="1"/>
    <col min="3079" max="3079" width="19.85546875" style="3" bestFit="1" customWidth="1"/>
    <col min="3080" max="3080" width="5.7109375" style="3" bestFit="1" customWidth="1"/>
    <col min="3081" max="3083" width="4.7109375" style="3" bestFit="1" customWidth="1"/>
    <col min="3084" max="3084" width="6.7109375" style="3" bestFit="1" customWidth="1"/>
    <col min="3085" max="3085" width="11.42578125" style="3"/>
    <col min="3086" max="3086" width="39.7109375" style="3" bestFit="1" customWidth="1"/>
    <col min="3087" max="3087" width="25" style="3" bestFit="1" customWidth="1"/>
    <col min="3088" max="3088" width="7.140625" style="3" bestFit="1" customWidth="1"/>
    <col min="3089" max="3328" width="11.42578125" style="3"/>
    <col min="3329" max="3329" width="3.5703125" style="3" customWidth="1"/>
    <col min="3330" max="3330" width="59" style="3" customWidth="1"/>
    <col min="3331" max="3331" width="22.140625" style="3" bestFit="1" customWidth="1"/>
    <col min="3332" max="3332" width="33" style="3" customWidth="1"/>
    <col min="3333" max="3333" width="14.42578125" style="3" bestFit="1" customWidth="1"/>
    <col min="3334" max="3334" width="23.7109375" style="3" bestFit="1" customWidth="1"/>
    <col min="3335" max="3335" width="19.85546875" style="3" bestFit="1" customWidth="1"/>
    <col min="3336" max="3336" width="5.7109375" style="3" bestFit="1" customWidth="1"/>
    <col min="3337" max="3339" width="4.7109375" style="3" bestFit="1" customWidth="1"/>
    <col min="3340" max="3340" width="6.7109375" style="3" bestFit="1" customWidth="1"/>
    <col min="3341" max="3341" width="11.42578125" style="3"/>
    <col min="3342" max="3342" width="39.7109375" style="3" bestFit="1" customWidth="1"/>
    <col min="3343" max="3343" width="25" style="3" bestFit="1" customWidth="1"/>
    <col min="3344" max="3344" width="7.140625" style="3" bestFit="1" customWidth="1"/>
    <col min="3345" max="3584" width="11.42578125" style="3"/>
    <col min="3585" max="3585" width="3.5703125" style="3" customWidth="1"/>
    <col min="3586" max="3586" width="59" style="3" customWidth="1"/>
    <col min="3587" max="3587" width="22.140625" style="3" bestFit="1" customWidth="1"/>
    <col min="3588" max="3588" width="33" style="3" customWidth="1"/>
    <col min="3589" max="3589" width="14.42578125" style="3" bestFit="1" customWidth="1"/>
    <col min="3590" max="3590" width="23.7109375" style="3" bestFit="1" customWidth="1"/>
    <col min="3591" max="3591" width="19.85546875" style="3" bestFit="1" customWidth="1"/>
    <col min="3592" max="3592" width="5.7109375" style="3" bestFit="1" customWidth="1"/>
    <col min="3593" max="3595" width="4.7109375" style="3" bestFit="1" customWidth="1"/>
    <col min="3596" max="3596" width="6.7109375" style="3" bestFit="1" customWidth="1"/>
    <col min="3597" max="3597" width="11.42578125" style="3"/>
    <col min="3598" max="3598" width="39.7109375" style="3" bestFit="1" customWidth="1"/>
    <col min="3599" max="3599" width="25" style="3" bestFit="1" customWidth="1"/>
    <col min="3600" max="3600" width="7.140625" style="3" bestFit="1" customWidth="1"/>
    <col min="3601" max="3840" width="11.42578125" style="3"/>
    <col min="3841" max="3841" width="3.5703125" style="3" customWidth="1"/>
    <col min="3842" max="3842" width="59" style="3" customWidth="1"/>
    <col min="3843" max="3843" width="22.140625" style="3" bestFit="1" customWidth="1"/>
    <col min="3844" max="3844" width="33" style="3" customWidth="1"/>
    <col min="3845" max="3845" width="14.42578125" style="3" bestFit="1" customWidth="1"/>
    <col min="3846" max="3846" width="23.7109375" style="3" bestFit="1" customWidth="1"/>
    <col min="3847" max="3847" width="19.85546875" style="3" bestFit="1" customWidth="1"/>
    <col min="3848" max="3848" width="5.7109375" style="3" bestFit="1" customWidth="1"/>
    <col min="3849" max="3851" width="4.7109375" style="3" bestFit="1" customWidth="1"/>
    <col min="3852" max="3852" width="6.7109375" style="3" bestFit="1" customWidth="1"/>
    <col min="3853" max="3853" width="11.42578125" style="3"/>
    <col min="3854" max="3854" width="39.7109375" style="3" bestFit="1" customWidth="1"/>
    <col min="3855" max="3855" width="25" style="3" bestFit="1" customWidth="1"/>
    <col min="3856" max="3856" width="7.140625" style="3" bestFit="1" customWidth="1"/>
    <col min="3857" max="4096" width="11.42578125" style="3"/>
    <col min="4097" max="4097" width="3.5703125" style="3" customWidth="1"/>
    <col min="4098" max="4098" width="59" style="3" customWidth="1"/>
    <col min="4099" max="4099" width="22.140625" style="3" bestFit="1" customWidth="1"/>
    <col min="4100" max="4100" width="33" style="3" customWidth="1"/>
    <col min="4101" max="4101" width="14.42578125" style="3" bestFit="1" customWidth="1"/>
    <col min="4102" max="4102" width="23.7109375" style="3" bestFit="1" customWidth="1"/>
    <col min="4103" max="4103" width="19.85546875" style="3" bestFit="1" customWidth="1"/>
    <col min="4104" max="4104" width="5.7109375" style="3" bestFit="1" customWidth="1"/>
    <col min="4105" max="4107" width="4.7109375" style="3" bestFit="1" customWidth="1"/>
    <col min="4108" max="4108" width="6.7109375" style="3" bestFit="1" customWidth="1"/>
    <col min="4109" max="4109" width="11.42578125" style="3"/>
    <col min="4110" max="4110" width="39.7109375" style="3" bestFit="1" customWidth="1"/>
    <col min="4111" max="4111" width="25" style="3" bestFit="1" customWidth="1"/>
    <col min="4112" max="4112" width="7.140625" style="3" bestFit="1" customWidth="1"/>
    <col min="4113" max="4352" width="11.42578125" style="3"/>
    <col min="4353" max="4353" width="3.5703125" style="3" customWidth="1"/>
    <col min="4354" max="4354" width="59" style="3" customWidth="1"/>
    <col min="4355" max="4355" width="22.140625" style="3" bestFit="1" customWidth="1"/>
    <col min="4356" max="4356" width="33" style="3" customWidth="1"/>
    <col min="4357" max="4357" width="14.42578125" style="3" bestFit="1" customWidth="1"/>
    <col min="4358" max="4358" width="23.7109375" style="3" bestFit="1" customWidth="1"/>
    <col min="4359" max="4359" width="19.85546875" style="3" bestFit="1" customWidth="1"/>
    <col min="4360" max="4360" width="5.7109375" style="3" bestFit="1" customWidth="1"/>
    <col min="4361" max="4363" width="4.7109375" style="3" bestFit="1" customWidth="1"/>
    <col min="4364" max="4364" width="6.7109375" style="3" bestFit="1" customWidth="1"/>
    <col min="4365" max="4365" width="11.42578125" style="3"/>
    <col min="4366" max="4366" width="39.7109375" style="3" bestFit="1" customWidth="1"/>
    <col min="4367" max="4367" width="25" style="3" bestFit="1" customWidth="1"/>
    <col min="4368" max="4368" width="7.140625" style="3" bestFit="1" customWidth="1"/>
    <col min="4369" max="4608" width="11.42578125" style="3"/>
    <col min="4609" max="4609" width="3.5703125" style="3" customWidth="1"/>
    <col min="4610" max="4610" width="59" style="3" customWidth="1"/>
    <col min="4611" max="4611" width="22.140625" style="3" bestFit="1" customWidth="1"/>
    <col min="4612" max="4612" width="33" style="3" customWidth="1"/>
    <col min="4613" max="4613" width="14.42578125" style="3" bestFit="1" customWidth="1"/>
    <col min="4614" max="4614" width="23.7109375" style="3" bestFit="1" customWidth="1"/>
    <col min="4615" max="4615" width="19.85546875" style="3" bestFit="1" customWidth="1"/>
    <col min="4616" max="4616" width="5.7109375" style="3" bestFit="1" customWidth="1"/>
    <col min="4617" max="4619" width="4.7109375" style="3" bestFit="1" customWidth="1"/>
    <col min="4620" max="4620" width="6.7109375" style="3" bestFit="1" customWidth="1"/>
    <col min="4621" max="4621" width="11.42578125" style="3"/>
    <col min="4622" max="4622" width="39.7109375" style="3" bestFit="1" customWidth="1"/>
    <col min="4623" max="4623" width="25" style="3" bestFit="1" customWidth="1"/>
    <col min="4624" max="4624" width="7.140625" style="3" bestFit="1" customWidth="1"/>
    <col min="4625" max="4864" width="11.42578125" style="3"/>
    <col min="4865" max="4865" width="3.5703125" style="3" customWidth="1"/>
    <col min="4866" max="4866" width="59" style="3" customWidth="1"/>
    <col min="4867" max="4867" width="22.140625" style="3" bestFit="1" customWidth="1"/>
    <col min="4868" max="4868" width="33" style="3" customWidth="1"/>
    <col min="4869" max="4869" width="14.42578125" style="3" bestFit="1" customWidth="1"/>
    <col min="4870" max="4870" width="23.7109375" style="3" bestFit="1" customWidth="1"/>
    <col min="4871" max="4871" width="19.85546875" style="3" bestFit="1" customWidth="1"/>
    <col min="4872" max="4872" width="5.7109375" style="3" bestFit="1" customWidth="1"/>
    <col min="4873" max="4875" width="4.7109375" style="3" bestFit="1" customWidth="1"/>
    <col min="4876" max="4876" width="6.7109375" style="3" bestFit="1" customWidth="1"/>
    <col min="4877" max="4877" width="11.42578125" style="3"/>
    <col min="4878" max="4878" width="39.7109375" style="3" bestFit="1" customWidth="1"/>
    <col min="4879" max="4879" width="25" style="3" bestFit="1" customWidth="1"/>
    <col min="4880" max="4880" width="7.140625" style="3" bestFit="1" customWidth="1"/>
    <col min="4881" max="5120" width="11.42578125" style="3"/>
    <col min="5121" max="5121" width="3.5703125" style="3" customWidth="1"/>
    <col min="5122" max="5122" width="59" style="3" customWidth="1"/>
    <col min="5123" max="5123" width="22.140625" style="3" bestFit="1" customWidth="1"/>
    <col min="5124" max="5124" width="33" style="3" customWidth="1"/>
    <col min="5125" max="5125" width="14.42578125" style="3" bestFit="1" customWidth="1"/>
    <col min="5126" max="5126" width="23.7109375" style="3" bestFit="1" customWidth="1"/>
    <col min="5127" max="5127" width="19.85546875" style="3" bestFit="1" customWidth="1"/>
    <col min="5128" max="5128" width="5.7109375" style="3" bestFit="1" customWidth="1"/>
    <col min="5129" max="5131" width="4.7109375" style="3" bestFit="1" customWidth="1"/>
    <col min="5132" max="5132" width="6.7109375" style="3" bestFit="1" customWidth="1"/>
    <col min="5133" max="5133" width="11.42578125" style="3"/>
    <col min="5134" max="5134" width="39.7109375" style="3" bestFit="1" customWidth="1"/>
    <col min="5135" max="5135" width="25" style="3" bestFit="1" customWidth="1"/>
    <col min="5136" max="5136" width="7.140625" style="3" bestFit="1" customWidth="1"/>
    <col min="5137" max="5376" width="11.42578125" style="3"/>
    <col min="5377" max="5377" width="3.5703125" style="3" customWidth="1"/>
    <col min="5378" max="5378" width="59" style="3" customWidth="1"/>
    <col min="5379" max="5379" width="22.140625" style="3" bestFit="1" customWidth="1"/>
    <col min="5380" max="5380" width="33" style="3" customWidth="1"/>
    <col min="5381" max="5381" width="14.42578125" style="3" bestFit="1" customWidth="1"/>
    <col min="5382" max="5382" width="23.7109375" style="3" bestFit="1" customWidth="1"/>
    <col min="5383" max="5383" width="19.85546875" style="3" bestFit="1" customWidth="1"/>
    <col min="5384" max="5384" width="5.7109375" style="3" bestFit="1" customWidth="1"/>
    <col min="5385" max="5387" width="4.7109375" style="3" bestFit="1" customWidth="1"/>
    <col min="5388" max="5388" width="6.7109375" style="3" bestFit="1" customWidth="1"/>
    <col min="5389" max="5389" width="11.42578125" style="3"/>
    <col min="5390" max="5390" width="39.7109375" style="3" bestFit="1" customWidth="1"/>
    <col min="5391" max="5391" width="25" style="3" bestFit="1" customWidth="1"/>
    <col min="5392" max="5392" width="7.140625" style="3" bestFit="1" customWidth="1"/>
    <col min="5393" max="5632" width="11.42578125" style="3"/>
    <col min="5633" max="5633" width="3.5703125" style="3" customWidth="1"/>
    <col min="5634" max="5634" width="59" style="3" customWidth="1"/>
    <col min="5635" max="5635" width="22.140625" style="3" bestFit="1" customWidth="1"/>
    <col min="5636" max="5636" width="33" style="3" customWidth="1"/>
    <col min="5637" max="5637" width="14.42578125" style="3" bestFit="1" customWidth="1"/>
    <col min="5638" max="5638" width="23.7109375" style="3" bestFit="1" customWidth="1"/>
    <col min="5639" max="5639" width="19.85546875" style="3" bestFit="1" customWidth="1"/>
    <col min="5640" max="5640" width="5.7109375" style="3" bestFit="1" customWidth="1"/>
    <col min="5641" max="5643" width="4.7109375" style="3" bestFit="1" customWidth="1"/>
    <col min="5644" max="5644" width="6.7109375" style="3" bestFit="1" customWidth="1"/>
    <col min="5645" max="5645" width="11.42578125" style="3"/>
    <col min="5646" max="5646" width="39.7109375" style="3" bestFit="1" customWidth="1"/>
    <col min="5647" max="5647" width="25" style="3" bestFit="1" customWidth="1"/>
    <col min="5648" max="5648" width="7.140625" style="3" bestFit="1" customWidth="1"/>
    <col min="5649" max="5888" width="11.42578125" style="3"/>
    <col min="5889" max="5889" width="3.5703125" style="3" customWidth="1"/>
    <col min="5890" max="5890" width="59" style="3" customWidth="1"/>
    <col min="5891" max="5891" width="22.140625" style="3" bestFit="1" customWidth="1"/>
    <col min="5892" max="5892" width="33" style="3" customWidth="1"/>
    <col min="5893" max="5893" width="14.42578125" style="3" bestFit="1" customWidth="1"/>
    <col min="5894" max="5894" width="23.7109375" style="3" bestFit="1" customWidth="1"/>
    <col min="5895" max="5895" width="19.85546875" style="3" bestFit="1" customWidth="1"/>
    <col min="5896" max="5896" width="5.7109375" style="3" bestFit="1" customWidth="1"/>
    <col min="5897" max="5899" width="4.7109375" style="3" bestFit="1" customWidth="1"/>
    <col min="5900" max="5900" width="6.7109375" style="3" bestFit="1" customWidth="1"/>
    <col min="5901" max="5901" width="11.42578125" style="3"/>
    <col min="5902" max="5902" width="39.7109375" style="3" bestFit="1" customWidth="1"/>
    <col min="5903" max="5903" width="25" style="3" bestFit="1" customWidth="1"/>
    <col min="5904" max="5904" width="7.140625" style="3" bestFit="1" customWidth="1"/>
    <col min="5905" max="6144" width="11.42578125" style="3"/>
    <col min="6145" max="6145" width="3.5703125" style="3" customWidth="1"/>
    <col min="6146" max="6146" width="59" style="3" customWidth="1"/>
    <col min="6147" max="6147" width="22.140625" style="3" bestFit="1" customWidth="1"/>
    <col min="6148" max="6148" width="33" style="3" customWidth="1"/>
    <col min="6149" max="6149" width="14.42578125" style="3" bestFit="1" customWidth="1"/>
    <col min="6150" max="6150" width="23.7109375" style="3" bestFit="1" customWidth="1"/>
    <col min="6151" max="6151" width="19.85546875" style="3" bestFit="1" customWidth="1"/>
    <col min="6152" max="6152" width="5.7109375" style="3" bestFit="1" customWidth="1"/>
    <col min="6153" max="6155" width="4.7109375" style="3" bestFit="1" customWidth="1"/>
    <col min="6156" max="6156" width="6.7109375" style="3" bestFit="1" customWidth="1"/>
    <col min="6157" max="6157" width="11.42578125" style="3"/>
    <col min="6158" max="6158" width="39.7109375" style="3" bestFit="1" customWidth="1"/>
    <col min="6159" max="6159" width="25" style="3" bestFit="1" customWidth="1"/>
    <col min="6160" max="6160" width="7.140625" style="3" bestFit="1" customWidth="1"/>
    <col min="6161" max="6400" width="11.42578125" style="3"/>
    <col min="6401" max="6401" width="3.5703125" style="3" customWidth="1"/>
    <col min="6402" max="6402" width="59" style="3" customWidth="1"/>
    <col min="6403" max="6403" width="22.140625" style="3" bestFit="1" customWidth="1"/>
    <col min="6404" max="6404" width="33" style="3" customWidth="1"/>
    <col min="6405" max="6405" width="14.42578125" style="3" bestFit="1" customWidth="1"/>
    <col min="6406" max="6406" width="23.7109375" style="3" bestFit="1" customWidth="1"/>
    <col min="6407" max="6407" width="19.85546875" style="3" bestFit="1" customWidth="1"/>
    <col min="6408" max="6408" width="5.7109375" style="3" bestFit="1" customWidth="1"/>
    <col min="6409" max="6411" width="4.7109375" style="3" bestFit="1" customWidth="1"/>
    <col min="6412" max="6412" width="6.7109375" style="3" bestFit="1" customWidth="1"/>
    <col min="6413" max="6413" width="11.42578125" style="3"/>
    <col min="6414" max="6414" width="39.7109375" style="3" bestFit="1" customWidth="1"/>
    <col min="6415" max="6415" width="25" style="3" bestFit="1" customWidth="1"/>
    <col min="6416" max="6416" width="7.140625" style="3" bestFit="1" customWidth="1"/>
    <col min="6417" max="6656" width="11.42578125" style="3"/>
    <col min="6657" max="6657" width="3.5703125" style="3" customWidth="1"/>
    <col min="6658" max="6658" width="59" style="3" customWidth="1"/>
    <col min="6659" max="6659" width="22.140625" style="3" bestFit="1" customWidth="1"/>
    <col min="6660" max="6660" width="33" style="3" customWidth="1"/>
    <col min="6661" max="6661" width="14.42578125" style="3" bestFit="1" customWidth="1"/>
    <col min="6662" max="6662" width="23.7109375" style="3" bestFit="1" customWidth="1"/>
    <col min="6663" max="6663" width="19.85546875" style="3" bestFit="1" customWidth="1"/>
    <col min="6664" max="6664" width="5.7109375" style="3" bestFit="1" customWidth="1"/>
    <col min="6665" max="6667" width="4.7109375" style="3" bestFit="1" customWidth="1"/>
    <col min="6668" max="6668" width="6.7109375" style="3" bestFit="1" customWidth="1"/>
    <col min="6669" max="6669" width="11.42578125" style="3"/>
    <col min="6670" max="6670" width="39.7109375" style="3" bestFit="1" customWidth="1"/>
    <col min="6671" max="6671" width="25" style="3" bestFit="1" customWidth="1"/>
    <col min="6672" max="6672" width="7.140625" style="3" bestFit="1" customWidth="1"/>
    <col min="6673" max="6912" width="11.42578125" style="3"/>
    <col min="6913" max="6913" width="3.5703125" style="3" customWidth="1"/>
    <col min="6914" max="6914" width="59" style="3" customWidth="1"/>
    <col min="6915" max="6915" width="22.140625" style="3" bestFit="1" customWidth="1"/>
    <col min="6916" max="6916" width="33" style="3" customWidth="1"/>
    <col min="6917" max="6917" width="14.42578125" style="3" bestFit="1" customWidth="1"/>
    <col min="6918" max="6918" width="23.7109375" style="3" bestFit="1" customWidth="1"/>
    <col min="6919" max="6919" width="19.85546875" style="3" bestFit="1" customWidth="1"/>
    <col min="6920" max="6920" width="5.7109375" style="3" bestFit="1" customWidth="1"/>
    <col min="6921" max="6923" width="4.7109375" style="3" bestFit="1" customWidth="1"/>
    <col min="6924" max="6924" width="6.7109375" style="3" bestFit="1" customWidth="1"/>
    <col min="6925" max="6925" width="11.42578125" style="3"/>
    <col min="6926" max="6926" width="39.7109375" style="3" bestFit="1" customWidth="1"/>
    <col min="6927" max="6927" width="25" style="3" bestFit="1" customWidth="1"/>
    <col min="6928" max="6928" width="7.140625" style="3" bestFit="1" customWidth="1"/>
    <col min="6929" max="7168" width="11.42578125" style="3"/>
    <col min="7169" max="7169" width="3.5703125" style="3" customWidth="1"/>
    <col min="7170" max="7170" width="59" style="3" customWidth="1"/>
    <col min="7171" max="7171" width="22.140625" style="3" bestFit="1" customWidth="1"/>
    <col min="7172" max="7172" width="33" style="3" customWidth="1"/>
    <col min="7173" max="7173" width="14.42578125" style="3" bestFit="1" customWidth="1"/>
    <col min="7174" max="7174" width="23.7109375" style="3" bestFit="1" customWidth="1"/>
    <col min="7175" max="7175" width="19.85546875" style="3" bestFit="1" customWidth="1"/>
    <col min="7176" max="7176" width="5.7109375" style="3" bestFit="1" customWidth="1"/>
    <col min="7177" max="7179" width="4.7109375" style="3" bestFit="1" customWidth="1"/>
    <col min="7180" max="7180" width="6.7109375" style="3" bestFit="1" customWidth="1"/>
    <col min="7181" max="7181" width="11.42578125" style="3"/>
    <col min="7182" max="7182" width="39.7109375" style="3" bestFit="1" customWidth="1"/>
    <col min="7183" max="7183" width="25" style="3" bestFit="1" customWidth="1"/>
    <col min="7184" max="7184" width="7.140625" style="3" bestFit="1" customWidth="1"/>
    <col min="7185" max="7424" width="11.42578125" style="3"/>
    <col min="7425" max="7425" width="3.5703125" style="3" customWidth="1"/>
    <col min="7426" max="7426" width="59" style="3" customWidth="1"/>
    <col min="7427" max="7427" width="22.140625" style="3" bestFit="1" customWidth="1"/>
    <col min="7428" max="7428" width="33" style="3" customWidth="1"/>
    <col min="7429" max="7429" width="14.42578125" style="3" bestFit="1" customWidth="1"/>
    <col min="7430" max="7430" width="23.7109375" style="3" bestFit="1" customWidth="1"/>
    <col min="7431" max="7431" width="19.85546875" style="3" bestFit="1" customWidth="1"/>
    <col min="7432" max="7432" width="5.7109375" style="3" bestFit="1" customWidth="1"/>
    <col min="7433" max="7435" width="4.7109375" style="3" bestFit="1" customWidth="1"/>
    <col min="7436" max="7436" width="6.7109375" style="3" bestFit="1" customWidth="1"/>
    <col min="7437" max="7437" width="11.42578125" style="3"/>
    <col min="7438" max="7438" width="39.7109375" style="3" bestFit="1" customWidth="1"/>
    <col min="7439" max="7439" width="25" style="3" bestFit="1" customWidth="1"/>
    <col min="7440" max="7440" width="7.140625" style="3" bestFit="1" customWidth="1"/>
    <col min="7441" max="7680" width="11.42578125" style="3"/>
    <col min="7681" max="7681" width="3.5703125" style="3" customWidth="1"/>
    <col min="7682" max="7682" width="59" style="3" customWidth="1"/>
    <col min="7683" max="7683" width="22.140625" style="3" bestFit="1" customWidth="1"/>
    <col min="7684" max="7684" width="33" style="3" customWidth="1"/>
    <col min="7685" max="7685" width="14.42578125" style="3" bestFit="1" customWidth="1"/>
    <col min="7686" max="7686" width="23.7109375" style="3" bestFit="1" customWidth="1"/>
    <col min="7687" max="7687" width="19.85546875" style="3" bestFit="1" customWidth="1"/>
    <col min="7688" max="7688" width="5.7109375" style="3" bestFit="1" customWidth="1"/>
    <col min="7689" max="7691" width="4.7109375" style="3" bestFit="1" customWidth="1"/>
    <col min="7692" max="7692" width="6.7109375" style="3" bestFit="1" customWidth="1"/>
    <col min="7693" max="7693" width="11.42578125" style="3"/>
    <col min="7694" max="7694" width="39.7109375" style="3" bestFit="1" customWidth="1"/>
    <col min="7695" max="7695" width="25" style="3" bestFit="1" customWidth="1"/>
    <col min="7696" max="7696" width="7.140625" style="3" bestFit="1" customWidth="1"/>
    <col min="7697" max="7936" width="11.42578125" style="3"/>
    <col min="7937" max="7937" width="3.5703125" style="3" customWidth="1"/>
    <col min="7938" max="7938" width="59" style="3" customWidth="1"/>
    <col min="7939" max="7939" width="22.140625" style="3" bestFit="1" customWidth="1"/>
    <col min="7940" max="7940" width="33" style="3" customWidth="1"/>
    <col min="7941" max="7941" width="14.42578125" style="3" bestFit="1" customWidth="1"/>
    <col min="7942" max="7942" width="23.7109375" style="3" bestFit="1" customWidth="1"/>
    <col min="7943" max="7943" width="19.85546875" style="3" bestFit="1" customWidth="1"/>
    <col min="7944" max="7944" width="5.7109375" style="3" bestFit="1" customWidth="1"/>
    <col min="7945" max="7947" width="4.7109375" style="3" bestFit="1" customWidth="1"/>
    <col min="7948" max="7948" width="6.7109375" style="3" bestFit="1" customWidth="1"/>
    <col min="7949" max="7949" width="11.42578125" style="3"/>
    <col min="7950" max="7950" width="39.7109375" style="3" bestFit="1" customWidth="1"/>
    <col min="7951" max="7951" width="25" style="3" bestFit="1" customWidth="1"/>
    <col min="7952" max="7952" width="7.140625" style="3" bestFit="1" customWidth="1"/>
    <col min="7953" max="8192" width="11.42578125" style="3"/>
    <col min="8193" max="8193" width="3.5703125" style="3" customWidth="1"/>
    <col min="8194" max="8194" width="59" style="3" customWidth="1"/>
    <col min="8195" max="8195" width="22.140625" style="3" bestFit="1" customWidth="1"/>
    <col min="8196" max="8196" width="33" style="3" customWidth="1"/>
    <col min="8197" max="8197" width="14.42578125" style="3" bestFit="1" customWidth="1"/>
    <col min="8198" max="8198" width="23.7109375" style="3" bestFit="1" customWidth="1"/>
    <col min="8199" max="8199" width="19.85546875" style="3" bestFit="1" customWidth="1"/>
    <col min="8200" max="8200" width="5.7109375" style="3" bestFit="1" customWidth="1"/>
    <col min="8201" max="8203" width="4.7109375" style="3" bestFit="1" customWidth="1"/>
    <col min="8204" max="8204" width="6.7109375" style="3" bestFit="1" customWidth="1"/>
    <col min="8205" max="8205" width="11.42578125" style="3"/>
    <col min="8206" max="8206" width="39.7109375" style="3" bestFit="1" customWidth="1"/>
    <col min="8207" max="8207" width="25" style="3" bestFit="1" customWidth="1"/>
    <col min="8208" max="8208" width="7.140625" style="3" bestFit="1" customWidth="1"/>
    <col min="8209" max="8448" width="11.42578125" style="3"/>
    <col min="8449" max="8449" width="3.5703125" style="3" customWidth="1"/>
    <col min="8450" max="8450" width="59" style="3" customWidth="1"/>
    <col min="8451" max="8451" width="22.140625" style="3" bestFit="1" customWidth="1"/>
    <col min="8452" max="8452" width="33" style="3" customWidth="1"/>
    <col min="8453" max="8453" width="14.42578125" style="3" bestFit="1" customWidth="1"/>
    <col min="8454" max="8454" width="23.7109375" style="3" bestFit="1" customWidth="1"/>
    <col min="8455" max="8455" width="19.85546875" style="3" bestFit="1" customWidth="1"/>
    <col min="8456" max="8456" width="5.7109375" style="3" bestFit="1" customWidth="1"/>
    <col min="8457" max="8459" width="4.7109375" style="3" bestFit="1" customWidth="1"/>
    <col min="8460" max="8460" width="6.7109375" style="3" bestFit="1" customWidth="1"/>
    <col min="8461" max="8461" width="11.42578125" style="3"/>
    <col min="8462" max="8462" width="39.7109375" style="3" bestFit="1" customWidth="1"/>
    <col min="8463" max="8463" width="25" style="3" bestFit="1" customWidth="1"/>
    <col min="8464" max="8464" width="7.140625" style="3" bestFit="1" customWidth="1"/>
    <col min="8465" max="8704" width="11.42578125" style="3"/>
    <col min="8705" max="8705" width="3.5703125" style="3" customWidth="1"/>
    <col min="8706" max="8706" width="59" style="3" customWidth="1"/>
    <col min="8707" max="8707" width="22.140625" style="3" bestFit="1" customWidth="1"/>
    <col min="8708" max="8708" width="33" style="3" customWidth="1"/>
    <col min="8709" max="8709" width="14.42578125" style="3" bestFit="1" customWidth="1"/>
    <col min="8710" max="8710" width="23.7109375" style="3" bestFit="1" customWidth="1"/>
    <col min="8711" max="8711" width="19.85546875" style="3" bestFit="1" customWidth="1"/>
    <col min="8712" max="8712" width="5.7109375" style="3" bestFit="1" customWidth="1"/>
    <col min="8713" max="8715" width="4.7109375" style="3" bestFit="1" customWidth="1"/>
    <col min="8716" max="8716" width="6.7109375" style="3" bestFit="1" customWidth="1"/>
    <col min="8717" max="8717" width="11.42578125" style="3"/>
    <col min="8718" max="8718" width="39.7109375" style="3" bestFit="1" customWidth="1"/>
    <col min="8719" max="8719" width="25" style="3" bestFit="1" customWidth="1"/>
    <col min="8720" max="8720" width="7.140625" style="3" bestFit="1" customWidth="1"/>
    <col min="8721" max="8960" width="11.42578125" style="3"/>
    <col min="8961" max="8961" width="3.5703125" style="3" customWidth="1"/>
    <col min="8962" max="8962" width="59" style="3" customWidth="1"/>
    <col min="8963" max="8963" width="22.140625" style="3" bestFit="1" customWidth="1"/>
    <col min="8964" max="8964" width="33" style="3" customWidth="1"/>
    <col min="8965" max="8965" width="14.42578125" style="3" bestFit="1" customWidth="1"/>
    <col min="8966" max="8966" width="23.7109375" style="3" bestFit="1" customWidth="1"/>
    <col min="8967" max="8967" width="19.85546875" style="3" bestFit="1" customWidth="1"/>
    <col min="8968" max="8968" width="5.7109375" style="3" bestFit="1" customWidth="1"/>
    <col min="8969" max="8971" width="4.7109375" style="3" bestFit="1" customWidth="1"/>
    <col min="8972" max="8972" width="6.7109375" style="3" bestFit="1" customWidth="1"/>
    <col min="8973" max="8973" width="11.42578125" style="3"/>
    <col min="8974" max="8974" width="39.7109375" style="3" bestFit="1" customWidth="1"/>
    <col min="8975" max="8975" width="25" style="3" bestFit="1" customWidth="1"/>
    <col min="8976" max="8976" width="7.140625" style="3" bestFit="1" customWidth="1"/>
    <col min="8977" max="9216" width="11.42578125" style="3"/>
    <col min="9217" max="9217" width="3.5703125" style="3" customWidth="1"/>
    <col min="9218" max="9218" width="59" style="3" customWidth="1"/>
    <col min="9219" max="9219" width="22.140625" style="3" bestFit="1" customWidth="1"/>
    <col min="9220" max="9220" width="33" style="3" customWidth="1"/>
    <col min="9221" max="9221" width="14.42578125" style="3" bestFit="1" customWidth="1"/>
    <col min="9222" max="9222" width="23.7109375" style="3" bestFit="1" customWidth="1"/>
    <col min="9223" max="9223" width="19.85546875" style="3" bestFit="1" customWidth="1"/>
    <col min="9224" max="9224" width="5.7109375" style="3" bestFit="1" customWidth="1"/>
    <col min="9225" max="9227" width="4.7109375" style="3" bestFit="1" customWidth="1"/>
    <col min="9228" max="9228" width="6.7109375" style="3" bestFit="1" customWidth="1"/>
    <col min="9229" max="9229" width="11.42578125" style="3"/>
    <col min="9230" max="9230" width="39.7109375" style="3" bestFit="1" customWidth="1"/>
    <col min="9231" max="9231" width="25" style="3" bestFit="1" customWidth="1"/>
    <col min="9232" max="9232" width="7.140625" style="3" bestFit="1" customWidth="1"/>
    <col min="9233" max="9472" width="11.42578125" style="3"/>
    <col min="9473" max="9473" width="3.5703125" style="3" customWidth="1"/>
    <col min="9474" max="9474" width="59" style="3" customWidth="1"/>
    <col min="9475" max="9475" width="22.140625" style="3" bestFit="1" customWidth="1"/>
    <col min="9476" max="9476" width="33" style="3" customWidth="1"/>
    <col min="9477" max="9477" width="14.42578125" style="3" bestFit="1" customWidth="1"/>
    <col min="9478" max="9478" width="23.7109375" style="3" bestFit="1" customWidth="1"/>
    <col min="9479" max="9479" width="19.85546875" style="3" bestFit="1" customWidth="1"/>
    <col min="9480" max="9480" width="5.7109375" style="3" bestFit="1" customWidth="1"/>
    <col min="9481" max="9483" width="4.7109375" style="3" bestFit="1" customWidth="1"/>
    <col min="9484" max="9484" width="6.7109375" style="3" bestFit="1" customWidth="1"/>
    <col min="9485" max="9485" width="11.42578125" style="3"/>
    <col min="9486" max="9486" width="39.7109375" style="3" bestFit="1" customWidth="1"/>
    <col min="9487" max="9487" width="25" style="3" bestFit="1" customWidth="1"/>
    <col min="9488" max="9488" width="7.140625" style="3" bestFit="1" customWidth="1"/>
    <col min="9489" max="9728" width="11.42578125" style="3"/>
    <col min="9729" max="9729" width="3.5703125" style="3" customWidth="1"/>
    <col min="9730" max="9730" width="59" style="3" customWidth="1"/>
    <col min="9731" max="9731" width="22.140625" style="3" bestFit="1" customWidth="1"/>
    <col min="9732" max="9732" width="33" style="3" customWidth="1"/>
    <col min="9733" max="9733" width="14.42578125" style="3" bestFit="1" customWidth="1"/>
    <col min="9734" max="9734" width="23.7109375" style="3" bestFit="1" customWidth="1"/>
    <col min="9735" max="9735" width="19.85546875" style="3" bestFit="1" customWidth="1"/>
    <col min="9736" max="9736" width="5.7109375" style="3" bestFit="1" customWidth="1"/>
    <col min="9737" max="9739" width="4.7109375" style="3" bestFit="1" customWidth="1"/>
    <col min="9740" max="9740" width="6.7109375" style="3" bestFit="1" customWidth="1"/>
    <col min="9741" max="9741" width="11.42578125" style="3"/>
    <col min="9742" max="9742" width="39.7109375" style="3" bestFit="1" customWidth="1"/>
    <col min="9743" max="9743" width="25" style="3" bestFit="1" customWidth="1"/>
    <col min="9744" max="9744" width="7.140625" style="3" bestFit="1" customWidth="1"/>
    <col min="9745" max="9984" width="11.42578125" style="3"/>
    <col min="9985" max="9985" width="3.5703125" style="3" customWidth="1"/>
    <col min="9986" max="9986" width="59" style="3" customWidth="1"/>
    <col min="9987" max="9987" width="22.140625" style="3" bestFit="1" customWidth="1"/>
    <col min="9988" max="9988" width="33" style="3" customWidth="1"/>
    <col min="9989" max="9989" width="14.42578125" style="3" bestFit="1" customWidth="1"/>
    <col min="9990" max="9990" width="23.7109375" style="3" bestFit="1" customWidth="1"/>
    <col min="9991" max="9991" width="19.85546875" style="3" bestFit="1" customWidth="1"/>
    <col min="9992" max="9992" width="5.7109375" style="3" bestFit="1" customWidth="1"/>
    <col min="9993" max="9995" width="4.7109375" style="3" bestFit="1" customWidth="1"/>
    <col min="9996" max="9996" width="6.7109375" style="3" bestFit="1" customWidth="1"/>
    <col min="9997" max="9997" width="11.42578125" style="3"/>
    <col min="9998" max="9998" width="39.7109375" style="3" bestFit="1" customWidth="1"/>
    <col min="9999" max="9999" width="25" style="3" bestFit="1" customWidth="1"/>
    <col min="10000" max="10000" width="7.140625" style="3" bestFit="1" customWidth="1"/>
    <col min="10001" max="10240" width="11.42578125" style="3"/>
    <col min="10241" max="10241" width="3.5703125" style="3" customWidth="1"/>
    <col min="10242" max="10242" width="59" style="3" customWidth="1"/>
    <col min="10243" max="10243" width="22.140625" style="3" bestFit="1" customWidth="1"/>
    <col min="10244" max="10244" width="33" style="3" customWidth="1"/>
    <col min="10245" max="10245" width="14.42578125" style="3" bestFit="1" customWidth="1"/>
    <col min="10246" max="10246" width="23.7109375" style="3" bestFit="1" customWidth="1"/>
    <col min="10247" max="10247" width="19.85546875" style="3" bestFit="1" customWidth="1"/>
    <col min="10248" max="10248" width="5.7109375" style="3" bestFit="1" customWidth="1"/>
    <col min="10249" max="10251" width="4.7109375" style="3" bestFit="1" customWidth="1"/>
    <col min="10252" max="10252" width="6.7109375" style="3" bestFit="1" customWidth="1"/>
    <col min="10253" max="10253" width="11.42578125" style="3"/>
    <col min="10254" max="10254" width="39.7109375" style="3" bestFit="1" customWidth="1"/>
    <col min="10255" max="10255" width="25" style="3" bestFit="1" customWidth="1"/>
    <col min="10256" max="10256" width="7.140625" style="3" bestFit="1" customWidth="1"/>
    <col min="10257" max="10496" width="11.42578125" style="3"/>
    <col min="10497" max="10497" width="3.5703125" style="3" customWidth="1"/>
    <col min="10498" max="10498" width="59" style="3" customWidth="1"/>
    <col min="10499" max="10499" width="22.140625" style="3" bestFit="1" customWidth="1"/>
    <col min="10500" max="10500" width="33" style="3" customWidth="1"/>
    <col min="10501" max="10501" width="14.42578125" style="3" bestFit="1" customWidth="1"/>
    <col min="10502" max="10502" width="23.7109375" style="3" bestFit="1" customWidth="1"/>
    <col min="10503" max="10503" width="19.85546875" style="3" bestFit="1" customWidth="1"/>
    <col min="10504" max="10504" width="5.7109375" style="3" bestFit="1" customWidth="1"/>
    <col min="10505" max="10507" width="4.7109375" style="3" bestFit="1" customWidth="1"/>
    <col min="10508" max="10508" width="6.7109375" style="3" bestFit="1" customWidth="1"/>
    <col min="10509" max="10509" width="11.42578125" style="3"/>
    <col min="10510" max="10510" width="39.7109375" style="3" bestFit="1" customWidth="1"/>
    <col min="10511" max="10511" width="25" style="3" bestFit="1" customWidth="1"/>
    <col min="10512" max="10512" width="7.140625" style="3" bestFit="1" customWidth="1"/>
    <col min="10513" max="10752" width="11.42578125" style="3"/>
    <col min="10753" max="10753" width="3.5703125" style="3" customWidth="1"/>
    <col min="10754" max="10754" width="59" style="3" customWidth="1"/>
    <col min="10755" max="10755" width="22.140625" style="3" bestFit="1" customWidth="1"/>
    <col min="10756" max="10756" width="33" style="3" customWidth="1"/>
    <col min="10757" max="10757" width="14.42578125" style="3" bestFit="1" customWidth="1"/>
    <col min="10758" max="10758" width="23.7109375" style="3" bestFit="1" customWidth="1"/>
    <col min="10759" max="10759" width="19.85546875" style="3" bestFit="1" customWidth="1"/>
    <col min="10760" max="10760" width="5.7109375" style="3" bestFit="1" customWidth="1"/>
    <col min="10761" max="10763" width="4.7109375" style="3" bestFit="1" customWidth="1"/>
    <col min="10764" max="10764" width="6.7109375" style="3" bestFit="1" customWidth="1"/>
    <col min="10765" max="10765" width="11.42578125" style="3"/>
    <col min="10766" max="10766" width="39.7109375" style="3" bestFit="1" customWidth="1"/>
    <col min="10767" max="10767" width="25" style="3" bestFit="1" customWidth="1"/>
    <col min="10768" max="10768" width="7.140625" style="3" bestFit="1" customWidth="1"/>
    <col min="10769" max="11008" width="11.42578125" style="3"/>
    <col min="11009" max="11009" width="3.5703125" style="3" customWidth="1"/>
    <col min="11010" max="11010" width="59" style="3" customWidth="1"/>
    <col min="11011" max="11011" width="22.140625" style="3" bestFit="1" customWidth="1"/>
    <col min="11012" max="11012" width="33" style="3" customWidth="1"/>
    <col min="11013" max="11013" width="14.42578125" style="3" bestFit="1" customWidth="1"/>
    <col min="11014" max="11014" width="23.7109375" style="3" bestFit="1" customWidth="1"/>
    <col min="11015" max="11015" width="19.85546875" style="3" bestFit="1" customWidth="1"/>
    <col min="11016" max="11016" width="5.7109375" style="3" bestFit="1" customWidth="1"/>
    <col min="11017" max="11019" width="4.7109375" style="3" bestFit="1" customWidth="1"/>
    <col min="11020" max="11020" width="6.7109375" style="3" bestFit="1" customWidth="1"/>
    <col min="11021" max="11021" width="11.42578125" style="3"/>
    <col min="11022" max="11022" width="39.7109375" style="3" bestFit="1" customWidth="1"/>
    <col min="11023" max="11023" width="25" style="3" bestFit="1" customWidth="1"/>
    <col min="11024" max="11024" width="7.140625" style="3" bestFit="1" customWidth="1"/>
    <col min="11025" max="11264" width="11.42578125" style="3"/>
    <col min="11265" max="11265" width="3.5703125" style="3" customWidth="1"/>
    <col min="11266" max="11266" width="59" style="3" customWidth="1"/>
    <col min="11267" max="11267" width="22.140625" style="3" bestFit="1" customWidth="1"/>
    <col min="11268" max="11268" width="33" style="3" customWidth="1"/>
    <col min="11269" max="11269" width="14.42578125" style="3" bestFit="1" customWidth="1"/>
    <col min="11270" max="11270" width="23.7109375" style="3" bestFit="1" customWidth="1"/>
    <col min="11271" max="11271" width="19.85546875" style="3" bestFit="1" customWidth="1"/>
    <col min="11272" max="11272" width="5.7109375" style="3" bestFit="1" customWidth="1"/>
    <col min="11273" max="11275" width="4.7109375" style="3" bestFit="1" customWidth="1"/>
    <col min="11276" max="11276" width="6.7109375" style="3" bestFit="1" customWidth="1"/>
    <col min="11277" max="11277" width="11.42578125" style="3"/>
    <col min="11278" max="11278" width="39.7109375" style="3" bestFit="1" customWidth="1"/>
    <col min="11279" max="11279" width="25" style="3" bestFit="1" customWidth="1"/>
    <col min="11280" max="11280" width="7.140625" style="3" bestFit="1" customWidth="1"/>
    <col min="11281" max="11520" width="11.42578125" style="3"/>
    <col min="11521" max="11521" width="3.5703125" style="3" customWidth="1"/>
    <col min="11522" max="11522" width="59" style="3" customWidth="1"/>
    <col min="11523" max="11523" width="22.140625" style="3" bestFit="1" customWidth="1"/>
    <col min="11524" max="11524" width="33" style="3" customWidth="1"/>
    <col min="11525" max="11525" width="14.42578125" style="3" bestFit="1" customWidth="1"/>
    <col min="11526" max="11526" width="23.7109375" style="3" bestFit="1" customWidth="1"/>
    <col min="11527" max="11527" width="19.85546875" style="3" bestFit="1" customWidth="1"/>
    <col min="11528" max="11528" width="5.7109375" style="3" bestFit="1" customWidth="1"/>
    <col min="11529" max="11531" width="4.7109375" style="3" bestFit="1" customWidth="1"/>
    <col min="11532" max="11532" width="6.7109375" style="3" bestFit="1" customWidth="1"/>
    <col min="11533" max="11533" width="11.42578125" style="3"/>
    <col min="11534" max="11534" width="39.7109375" style="3" bestFit="1" customWidth="1"/>
    <col min="11535" max="11535" width="25" style="3" bestFit="1" customWidth="1"/>
    <col min="11536" max="11536" width="7.140625" style="3" bestFit="1" customWidth="1"/>
    <col min="11537" max="11776" width="11.42578125" style="3"/>
    <col min="11777" max="11777" width="3.5703125" style="3" customWidth="1"/>
    <col min="11778" max="11778" width="59" style="3" customWidth="1"/>
    <col min="11779" max="11779" width="22.140625" style="3" bestFit="1" customWidth="1"/>
    <col min="11780" max="11780" width="33" style="3" customWidth="1"/>
    <col min="11781" max="11781" width="14.42578125" style="3" bestFit="1" customWidth="1"/>
    <col min="11782" max="11782" width="23.7109375" style="3" bestFit="1" customWidth="1"/>
    <col min="11783" max="11783" width="19.85546875" style="3" bestFit="1" customWidth="1"/>
    <col min="11784" max="11784" width="5.7109375" style="3" bestFit="1" customWidth="1"/>
    <col min="11785" max="11787" width="4.7109375" style="3" bestFit="1" customWidth="1"/>
    <col min="11788" max="11788" width="6.7109375" style="3" bestFit="1" customWidth="1"/>
    <col min="11789" max="11789" width="11.42578125" style="3"/>
    <col min="11790" max="11790" width="39.7109375" style="3" bestFit="1" customWidth="1"/>
    <col min="11791" max="11791" width="25" style="3" bestFit="1" customWidth="1"/>
    <col min="11792" max="11792" width="7.140625" style="3" bestFit="1" customWidth="1"/>
    <col min="11793" max="12032" width="11.42578125" style="3"/>
    <col min="12033" max="12033" width="3.5703125" style="3" customWidth="1"/>
    <col min="12034" max="12034" width="59" style="3" customWidth="1"/>
    <col min="12035" max="12035" width="22.140625" style="3" bestFit="1" customWidth="1"/>
    <col min="12036" max="12036" width="33" style="3" customWidth="1"/>
    <col min="12037" max="12037" width="14.42578125" style="3" bestFit="1" customWidth="1"/>
    <col min="12038" max="12038" width="23.7109375" style="3" bestFit="1" customWidth="1"/>
    <col min="12039" max="12039" width="19.85546875" style="3" bestFit="1" customWidth="1"/>
    <col min="12040" max="12040" width="5.7109375" style="3" bestFit="1" customWidth="1"/>
    <col min="12041" max="12043" width="4.7109375" style="3" bestFit="1" customWidth="1"/>
    <col min="12044" max="12044" width="6.7109375" style="3" bestFit="1" customWidth="1"/>
    <col min="12045" max="12045" width="11.42578125" style="3"/>
    <col min="12046" max="12046" width="39.7109375" style="3" bestFit="1" customWidth="1"/>
    <col min="12047" max="12047" width="25" style="3" bestFit="1" customWidth="1"/>
    <col min="12048" max="12048" width="7.140625" style="3" bestFit="1" customWidth="1"/>
    <col min="12049" max="12288" width="11.42578125" style="3"/>
    <col min="12289" max="12289" width="3.5703125" style="3" customWidth="1"/>
    <col min="12290" max="12290" width="59" style="3" customWidth="1"/>
    <col min="12291" max="12291" width="22.140625" style="3" bestFit="1" customWidth="1"/>
    <col min="12292" max="12292" width="33" style="3" customWidth="1"/>
    <col min="12293" max="12293" width="14.42578125" style="3" bestFit="1" customWidth="1"/>
    <col min="12294" max="12294" width="23.7109375" style="3" bestFit="1" customWidth="1"/>
    <col min="12295" max="12295" width="19.85546875" style="3" bestFit="1" customWidth="1"/>
    <col min="12296" max="12296" width="5.7109375" style="3" bestFit="1" customWidth="1"/>
    <col min="12297" max="12299" width="4.7109375" style="3" bestFit="1" customWidth="1"/>
    <col min="12300" max="12300" width="6.7109375" style="3" bestFit="1" customWidth="1"/>
    <col min="12301" max="12301" width="11.42578125" style="3"/>
    <col min="12302" max="12302" width="39.7109375" style="3" bestFit="1" customWidth="1"/>
    <col min="12303" max="12303" width="25" style="3" bestFit="1" customWidth="1"/>
    <col min="12304" max="12304" width="7.140625" style="3" bestFit="1" customWidth="1"/>
    <col min="12305" max="12544" width="11.42578125" style="3"/>
    <col min="12545" max="12545" width="3.5703125" style="3" customWidth="1"/>
    <col min="12546" max="12546" width="59" style="3" customWidth="1"/>
    <col min="12547" max="12547" width="22.140625" style="3" bestFit="1" customWidth="1"/>
    <col min="12548" max="12548" width="33" style="3" customWidth="1"/>
    <col min="12549" max="12549" width="14.42578125" style="3" bestFit="1" customWidth="1"/>
    <col min="12550" max="12550" width="23.7109375" style="3" bestFit="1" customWidth="1"/>
    <col min="12551" max="12551" width="19.85546875" style="3" bestFit="1" customWidth="1"/>
    <col min="12552" max="12552" width="5.7109375" style="3" bestFit="1" customWidth="1"/>
    <col min="12553" max="12555" width="4.7109375" style="3" bestFit="1" customWidth="1"/>
    <col min="12556" max="12556" width="6.7109375" style="3" bestFit="1" customWidth="1"/>
    <col min="12557" max="12557" width="11.42578125" style="3"/>
    <col min="12558" max="12558" width="39.7109375" style="3" bestFit="1" customWidth="1"/>
    <col min="12559" max="12559" width="25" style="3" bestFit="1" customWidth="1"/>
    <col min="12560" max="12560" width="7.140625" style="3" bestFit="1" customWidth="1"/>
    <col min="12561" max="12800" width="11.42578125" style="3"/>
    <col min="12801" max="12801" width="3.5703125" style="3" customWidth="1"/>
    <col min="12802" max="12802" width="59" style="3" customWidth="1"/>
    <col min="12803" max="12803" width="22.140625" style="3" bestFit="1" customWidth="1"/>
    <col min="12804" max="12804" width="33" style="3" customWidth="1"/>
    <col min="12805" max="12805" width="14.42578125" style="3" bestFit="1" customWidth="1"/>
    <col min="12806" max="12806" width="23.7109375" style="3" bestFit="1" customWidth="1"/>
    <col min="12807" max="12807" width="19.85546875" style="3" bestFit="1" customWidth="1"/>
    <col min="12808" max="12808" width="5.7109375" style="3" bestFit="1" customWidth="1"/>
    <col min="12809" max="12811" width="4.7109375" style="3" bestFit="1" customWidth="1"/>
    <col min="12812" max="12812" width="6.7109375" style="3" bestFit="1" customWidth="1"/>
    <col min="12813" max="12813" width="11.42578125" style="3"/>
    <col min="12814" max="12814" width="39.7109375" style="3" bestFit="1" customWidth="1"/>
    <col min="12815" max="12815" width="25" style="3" bestFit="1" customWidth="1"/>
    <col min="12816" max="12816" width="7.140625" style="3" bestFit="1" customWidth="1"/>
    <col min="12817" max="13056" width="11.42578125" style="3"/>
    <col min="13057" max="13057" width="3.5703125" style="3" customWidth="1"/>
    <col min="13058" max="13058" width="59" style="3" customWidth="1"/>
    <col min="13059" max="13059" width="22.140625" style="3" bestFit="1" customWidth="1"/>
    <col min="13060" max="13060" width="33" style="3" customWidth="1"/>
    <col min="13061" max="13061" width="14.42578125" style="3" bestFit="1" customWidth="1"/>
    <col min="13062" max="13062" width="23.7109375" style="3" bestFit="1" customWidth="1"/>
    <col min="13063" max="13063" width="19.85546875" style="3" bestFit="1" customWidth="1"/>
    <col min="13064" max="13064" width="5.7109375" style="3" bestFit="1" customWidth="1"/>
    <col min="13065" max="13067" width="4.7109375" style="3" bestFit="1" customWidth="1"/>
    <col min="13068" max="13068" width="6.7109375" style="3" bestFit="1" customWidth="1"/>
    <col min="13069" max="13069" width="11.42578125" style="3"/>
    <col min="13070" max="13070" width="39.7109375" style="3" bestFit="1" customWidth="1"/>
    <col min="13071" max="13071" width="25" style="3" bestFit="1" customWidth="1"/>
    <col min="13072" max="13072" width="7.140625" style="3" bestFit="1" customWidth="1"/>
    <col min="13073" max="13312" width="11.42578125" style="3"/>
    <col min="13313" max="13313" width="3.5703125" style="3" customWidth="1"/>
    <col min="13314" max="13314" width="59" style="3" customWidth="1"/>
    <col min="13315" max="13315" width="22.140625" style="3" bestFit="1" customWidth="1"/>
    <col min="13316" max="13316" width="33" style="3" customWidth="1"/>
    <col min="13317" max="13317" width="14.42578125" style="3" bestFit="1" customWidth="1"/>
    <col min="13318" max="13318" width="23.7109375" style="3" bestFit="1" customWidth="1"/>
    <col min="13319" max="13319" width="19.85546875" style="3" bestFit="1" customWidth="1"/>
    <col min="13320" max="13320" width="5.7109375" style="3" bestFit="1" customWidth="1"/>
    <col min="13321" max="13323" width="4.7109375" style="3" bestFit="1" customWidth="1"/>
    <col min="13324" max="13324" width="6.7109375" style="3" bestFit="1" customWidth="1"/>
    <col min="13325" max="13325" width="11.42578125" style="3"/>
    <col min="13326" max="13326" width="39.7109375" style="3" bestFit="1" customWidth="1"/>
    <col min="13327" max="13327" width="25" style="3" bestFit="1" customWidth="1"/>
    <col min="13328" max="13328" width="7.140625" style="3" bestFit="1" customWidth="1"/>
    <col min="13329" max="13568" width="11.42578125" style="3"/>
    <col min="13569" max="13569" width="3.5703125" style="3" customWidth="1"/>
    <col min="13570" max="13570" width="59" style="3" customWidth="1"/>
    <col min="13571" max="13571" width="22.140625" style="3" bestFit="1" customWidth="1"/>
    <col min="13572" max="13572" width="33" style="3" customWidth="1"/>
    <col min="13573" max="13573" width="14.42578125" style="3" bestFit="1" customWidth="1"/>
    <col min="13574" max="13574" width="23.7109375" style="3" bestFit="1" customWidth="1"/>
    <col min="13575" max="13575" width="19.85546875" style="3" bestFit="1" customWidth="1"/>
    <col min="13576" max="13576" width="5.7109375" style="3" bestFit="1" customWidth="1"/>
    <col min="13577" max="13579" width="4.7109375" style="3" bestFit="1" customWidth="1"/>
    <col min="13580" max="13580" width="6.7109375" style="3" bestFit="1" customWidth="1"/>
    <col min="13581" max="13581" width="11.42578125" style="3"/>
    <col min="13582" max="13582" width="39.7109375" style="3" bestFit="1" customWidth="1"/>
    <col min="13583" max="13583" width="25" style="3" bestFit="1" customWidth="1"/>
    <col min="13584" max="13584" width="7.140625" style="3" bestFit="1" customWidth="1"/>
    <col min="13585" max="13824" width="11.42578125" style="3"/>
    <col min="13825" max="13825" width="3.5703125" style="3" customWidth="1"/>
    <col min="13826" max="13826" width="59" style="3" customWidth="1"/>
    <col min="13827" max="13827" width="22.140625" style="3" bestFit="1" customWidth="1"/>
    <col min="13828" max="13828" width="33" style="3" customWidth="1"/>
    <col min="13829" max="13829" width="14.42578125" style="3" bestFit="1" customWidth="1"/>
    <col min="13830" max="13830" width="23.7109375" style="3" bestFit="1" customWidth="1"/>
    <col min="13831" max="13831" width="19.85546875" style="3" bestFit="1" customWidth="1"/>
    <col min="13832" max="13832" width="5.7109375" style="3" bestFit="1" customWidth="1"/>
    <col min="13833" max="13835" width="4.7109375" style="3" bestFit="1" customWidth="1"/>
    <col min="13836" max="13836" width="6.7109375" style="3" bestFit="1" customWidth="1"/>
    <col min="13837" max="13837" width="11.42578125" style="3"/>
    <col min="13838" max="13838" width="39.7109375" style="3" bestFit="1" customWidth="1"/>
    <col min="13839" max="13839" width="25" style="3" bestFit="1" customWidth="1"/>
    <col min="13840" max="13840" width="7.140625" style="3" bestFit="1" customWidth="1"/>
    <col min="13841" max="14080" width="11.42578125" style="3"/>
    <col min="14081" max="14081" width="3.5703125" style="3" customWidth="1"/>
    <col min="14082" max="14082" width="59" style="3" customWidth="1"/>
    <col min="14083" max="14083" width="22.140625" style="3" bestFit="1" customWidth="1"/>
    <col min="14084" max="14084" width="33" style="3" customWidth="1"/>
    <col min="14085" max="14085" width="14.42578125" style="3" bestFit="1" customWidth="1"/>
    <col min="14086" max="14086" width="23.7109375" style="3" bestFit="1" customWidth="1"/>
    <col min="14087" max="14087" width="19.85546875" style="3" bestFit="1" customWidth="1"/>
    <col min="14088" max="14088" width="5.7109375" style="3" bestFit="1" customWidth="1"/>
    <col min="14089" max="14091" width="4.7109375" style="3" bestFit="1" customWidth="1"/>
    <col min="14092" max="14092" width="6.7109375" style="3" bestFit="1" customWidth="1"/>
    <col min="14093" max="14093" width="11.42578125" style="3"/>
    <col min="14094" max="14094" width="39.7109375" style="3" bestFit="1" customWidth="1"/>
    <col min="14095" max="14095" width="25" style="3" bestFit="1" customWidth="1"/>
    <col min="14096" max="14096" width="7.140625" style="3" bestFit="1" customWidth="1"/>
    <col min="14097" max="14336" width="11.42578125" style="3"/>
    <col min="14337" max="14337" width="3.5703125" style="3" customWidth="1"/>
    <col min="14338" max="14338" width="59" style="3" customWidth="1"/>
    <col min="14339" max="14339" width="22.140625" style="3" bestFit="1" customWidth="1"/>
    <col min="14340" max="14340" width="33" style="3" customWidth="1"/>
    <col min="14341" max="14341" width="14.42578125" style="3" bestFit="1" customWidth="1"/>
    <col min="14342" max="14342" width="23.7109375" style="3" bestFit="1" customWidth="1"/>
    <col min="14343" max="14343" width="19.85546875" style="3" bestFit="1" customWidth="1"/>
    <col min="14344" max="14344" width="5.7109375" style="3" bestFit="1" customWidth="1"/>
    <col min="14345" max="14347" width="4.7109375" style="3" bestFit="1" customWidth="1"/>
    <col min="14348" max="14348" width="6.7109375" style="3" bestFit="1" customWidth="1"/>
    <col min="14349" max="14349" width="11.42578125" style="3"/>
    <col min="14350" max="14350" width="39.7109375" style="3" bestFit="1" customWidth="1"/>
    <col min="14351" max="14351" width="25" style="3" bestFit="1" customWidth="1"/>
    <col min="14352" max="14352" width="7.140625" style="3" bestFit="1" customWidth="1"/>
    <col min="14353" max="14592" width="11.42578125" style="3"/>
    <col min="14593" max="14593" width="3.5703125" style="3" customWidth="1"/>
    <col min="14594" max="14594" width="59" style="3" customWidth="1"/>
    <col min="14595" max="14595" width="22.140625" style="3" bestFit="1" customWidth="1"/>
    <col min="14596" max="14596" width="33" style="3" customWidth="1"/>
    <col min="14597" max="14597" width="14.42578125" style="3" bestFit="1" customWidth="1"/>
    <col min="14598" max="14598" width="23.7109375" style="3" bestFit="1" customWidth="1"/>
    <col min="14599" max="14599" width="19.85546875" style="3" bestFit="1" customWidth="1"/>
    <col min="14600" max="14600" width="5.7109375" style="3" bestFit="1" customWidth="1"/>
    <col min="14601" max="14603" width="4.7109375" style="3" bestFit="1" customWidth="1"/>
    <col min="14604" max="14604" width="6.7109375" style="3" bestFit="1" customWidth="1"/>
    <col min="14605" max="14605" width="11.42578125" style="3"/>
    <col min="14606" max="14606" width="39.7109375" style="3" bestFit="1" customWidth="1"/>
    <col min="14607" max="14607" width="25" style="3" bestFit="1" customWidth="1"/>
    <col min="14608" max="14608" width="7.140625" style="3" bestFit="1" customWidth="1"/>
    <col min="14609" max="14848" width="11.42578125" style="3"/>
    <col min="14849" max="14849" width="3.5703125" style="3" customWidth="1"/>
    <col min="14850" max="14850" width="59" style="3" customWidth="1"/>
    <col min="14851" max="14851" width="22.140625" style="3" bestFit="1" customWidth="1"/>
    <col min="14852" max="14852" width="33" style="3" customWidth="1"/>
    <col min="14853" max="14853" width="14.42578125" style="3" bestFit="1" customWidth="1"/>
    <col min="14854" max="14854" width="23.7109375" style="3" bestFit="1" customWidth="1"/>
    <col min="14855" max="14855" width="19.85546875" style="3" bestFit="1" customWidth="1"/>
    <col min="14856" max="14856" width="5.7109375" style="3" bestFit="1" customWidth="1"/>
    <col min="14857" max="14859" width="4.7109375" style="3" bestFit="1" customWidth="1"/>
    <col min="14860" max="14860" width="6.7109375" style="3" bestFit="1" customWidth="1"/>
    <col min="14861" max="14861" width="11.42578125" style="3"/>
    <col min="14862" max="14862" width="39.7109375" style="3" bestFit="1" customWidth="1"/>
    <col min="14863" max="14863" width="25" style="3" bestFit="1" customWidth="1"/>
    <col min="14864" max="14864" width="7.140625" style="3" bestFit="1" customWidth="1"/>
    <col min="14865" max="15104" width="11.42578125" style="3"/>
    <col min="15105" max="15105" width="3.5703125" style="3" customWidth="1"/>
    <col min="15106" max="15106" width="59" style="3" customWidth="1"/>
    <col min="15107" max="15107" width="22.140625" style="3" bestFit="1" customWidth="1"/>
    <col min="15108" max="15108" width="33" style="3" customWidth="1"/>
    <col min="15109" max="15109" width="14.42578125" style="3" bestFit="1" customWidth="1"/>
    <col min="15110" max="15110" width="23.7109375" style="3" bestFit="1" customWidth="1"/>
    <col min="15111" max="15111" width="19.85546875" style="3" bestFit="1" customWidth="1"/>
    <col min="15112" max="15112" width="5.7109375" style="3" bestFit="1" customWidth="1"/>
    <col min="15113" max="15115" width="4.7109375" style="3" bestFit="1" customWidth="1"/>
    <col min="15116" max="15116" width="6.7109375" style="3" bestFit="1" customWidth="1"/>
    <col min="15117" max="15117" width="11.42578125" style="3"/>
    <col min="15118" max="15118" width="39.7109375" style="3" bestFit="1" customWidth="1"/>
    <col min="15119" max="15119" width="25" style="3" bestFit="1" customWidth="1"/>
    <col min="15120" max="15120" width="7.140625" style="3" bestFit="1" customWidth="1"/>
    <col min="15121" max="15360" width="11.42578125" style="3"/>
    <col min="15361" max="15361" width="3.5703125" style="3" customWidth="1"/>
    <col min="15362" max="15362" width="59" style="3" customWidth="1"/>
    <col min="15363" max="15363" width="22.140625" style="3" bestFit="1" customWidth="1"/>
    <col min="15364" max="15364" width="33" style="3" customWidth="1"/>
    <col min="15365" max="15365" width="14.42578125" style="3" bestFit="1" customWidth="1"/>
    <col min="15366" max="15366" width="23.7109375" style="3" bestFit="1" customWidth="1"/>
    <col min="15367" max="15367" width="19.85546875" style="3" bestFit="1" customWidth="1"/>
    <col min="15368" max="15368" width="5.7109375" style="3" bestFit="1" customWidth="1"/>
    <col min="15369" max="15371" width="4.7109375" style="3" bestFit="1" customWidth="1"/>
    <col min="15372" max="15372" width="6.7109375" style="3" bestFit="1" customWidth="1"/>
    <col min="15373" max="15373" width="11.42578125" style="3"/>
    <col min="15374" max="15374" width="39.7109375" style="3" bestFit="1" customWidth="1"/>
    <col min="15375" max="15375" width="25" style="3" bestFit="1" customWidth="1"/>
    <col min="15376" max="15376" width="7.140625" style="3" bestFit="1" customWidth="1"/>
    <col min="15377" max="15616" width="11.42578125" style="3"/>
    <col min="15617" max="15617" width="3.5703125" style="3" customWidth="1"/>
    <col min="15618" max="15618" width="59" style="3" customWidth="1"/>
    <col min="15619" max="15619" width="22.140625" style="3" bestFit="1" customWidth="1"/>
    <col min="15620" max="15620" width="33" style="3" customWidth="1"/>
    <col min="15621" max="15621" width="14.42578125" style="3" bestFit="1" customWidth="1"/>
    <col min="15622" max="15622" width="23.7109375" style="3" bestFit="1" customWidth="1"/>
    <col min="15623" max="15623" width="19.85546875" style="3" bestFit="1" customWidth="1"/>
    <col min="15624" max="15624" width="5.7109375" style="3" bestFit="1" customWidth="1"/>
    <col min="15625" max="15627" width="4.7109375" style="3" bestFit="1" customWidth="1"/>
    <col min="15628" max="15628" width="6.7109375" style="3" bestFit="1" customWidth="1"/>
    <col min="15629" max="15629" width="11.42578125" style="3"/>
    <col min="15630" max="15630" width="39.7109375" style="3" bestFit="1" customWidth="1"/>
    <col min="15631" max="15631" width="25" style="3" bestFit="1" customWidth="1"/>
    <col min="15632" max="15632" width="7.140625" style="3" bestFit="1" customWidth="1"/>
    <col min="15633" max="15872" width="11.42578125" style="3"/>
    <col min="15873" max="15873" width="3.5703125" style="3" customWidth="1"/>
    <col min="15874" max="15874" width="59" style="3" customWidth="1"/>
    <col min="15875" max="15875" width="22.140625" style="3" bestFit="1" customWidth="1"/>
    <col min="15876" max="15876" width="33" style="3" customWidth="1"/>
    <col min="15877" max="15877" width="14.42578125" style="3" bestFit="1" customWidth="1"/>
    <col min="15878" max="15878" width="23.7109375" style="3" bestFit="1" customWidth="1"/>
    <col min="15879" max="15879" width="19.85546875" style="3" bestFit="1" customWidth="1"/>
    <col min="15880" max="15880" width="5.7109375" style="3" bestFit="1" customWidth="1"/>
    <col min="15881" max="15883" width="4.7109375" style="3" bestFit="1" customWidth="1"/>
    <col min="15884" max="15884" width="6.7109375" style="3" bestFit="1" customWidth="1"/>
    <col min="15885" max="15885" width="11.42578125" style="3"/>
    <col min="15886" max="15886" width="39.7109375" style="3" bestFit="1" customWidth="1"/>
    <col min="15887" max="15887" width="25" style="3" bestFit="1" customWidth="1"/>
    <col min="15888" max="15888" width="7.140625" style="3" bestFit="1" customWidth="1"/>
    <col min="15889" max="16128" width="11.42578125" style="3"/>
    <col min="16129" max="16129" width="3.5703125" style="3" customWidth="1"/>
    <col min="16130" max="16130" width="59" style="3" customWidth="1"/>
    <col min="16131" max="16131" width="22.140625" style="3" bestFit="1" customWidth="1"/>
    <col min="16132" max="16132" width="33" style="3" customWidth="1"/>
    <col min="16133" max="16133" width="14.42578125" style="3" bestFit="1" customWidth="1"/>
    <col min="16134" max="16134" width="23.7109375" style="3" bestFit="1" customWidth="1"/>
    <col min="16135" max="16135" width="19.85546875" style="3" bestFit="1" customWidth="1"/>
    <col min="16136" max="16136" width="5.7109375" style="3" bestFit="1" customWidth="1"/>
    <col min="16137" max="16139" width="4.7109375" style="3" bestFit="1" customWidth="1"/>
    <col min="16140" max="16140" width="6.7109375" style="3" bestFit="1" customWidth="1"/>
    <col min="16141" max="16141" width="11.42578125" style="3"/>
    <col min="16142" max="16142" width="39.7109375" style="3" bestFit="1" customWidth="1"/>
    <col min="16143" max="16143" width="25" style="3" bestFit="1" customWidth="1"/>
    <col min="16144" max="16144" width="7.140625" style="3" bestFit="1" customWidth="1"/>
    <col min="16145" max="16374" width="11.42578125" style="3"/>
    <col min="16375" max="16377" width="11.42578125" style="3" customWidth="1"/>
    <col min="16378" max="16384" width="11.42578125" style="3"/>
  </cols>
  <sheetData>
    <row r="5" spans="1:14" ht="42.75" customHeight="1">
      <c r="B5" s="1"/>
      <c r="C5" s="957" t="s">
        <v>1697</v>
      </c>
      <c r="D5" s="957"/>
      <c r="E5" s="957"/>
      <c r="F5" s="957"/>
      <c r="G5" s="957"/>
      <c r="H5" s="957"/>
      <c r="I5" s="957"/>
      <c r="J5" s="957"/>
      <c r="K5" s="957"/>
      <c r="L5" s="957"/>
      <c r="M5" s="957"/>
      <c r="N5" s="957"/>
    </row>
    <row r="6" spans="1:14" ht="28.5" customHeight="1">
      <c r="A6" s="3"/>
      <c r="C6" s="956" t="s">
        <v>1698</v>
      </c>
      <c r="D6" s="956"/>
      <c r="E6" s="956"/>
      <c r="F6" s="956"/>
      <c r="G6" s="956"/>
      <c r="H6" s="956"/>
      <c r="I6" s="956"/>
      <c r="J6" s="956"/>
      <c r="K6" s="956"/>
      <c r="L6" s="956"/>
      <c r="M6" s="956"/>
      <c r="N6" s="956"/>
    </row>
    <row r="7" spans="1:14">
      <c r="A7" s="3"/>
      <c r="N7" s="3"/>
    </row>
    <row r="8" spans="1:14">
      <c r="A8" s="3"/>
      <c r="N8" s="3"/>
    </row>
    <row r="9" spans="1:14">
      <c r="A9" s="3"/>
      <c r="N9" s="3"/>
    </row>
    <row r="10" spans="1:14">
      <c r="A10" s="3"/>
      <c r="N10" s="3"/>
    </row>
    <row r="11" spans="1:14">
      <c r="A11" s="3"/>
      <c r="N11" s="3"/>
    </row>
    <row r="12" spans="1:14" ht="15" thickBot="1">
      <c r="A12" s="3"/>
      <c r="N12" s="3"/>
    </row>
    <row r="13" spans="1:14" ht="15.75" thickBot="1">
      <c r="A13" s="187" t="s">
        <v>0</v>
      </c>
      <c r="B13" s="679" t="s">
        <v>686</v>
      </c>
      <c r="C13" s="680"/>
      <c r="D13" s="680"/>
      <c r="E13" s="680"/>
      <c r="F13" s="680"/>
      <c r="G13" s="680"/>
      <c r="H13" s="680"/>
      <c r="I13" s="680"/>
      <c r="J13" s="680"/>
      <c r="K13" s="680"/>
      <c r="L13" s="680"/>
      <c r="M13" s="680"/>
      <c r="N13" s="680"/>
    </row>
    <row r="14" spans="1:14" ht="15.75" thickBot="1">
      <c r="A14" s="117"/>
      <c r="B14" s="5"/>
      <c r="C14" s="5"/>
      <c r="D14" s="5"/>
      <c r="E14" s="5"/>
      <c r="F14" s="5"/>
      <c r="G14" s="5"/>
      <c r="H14" s="5"/>
      <c r="I14" s="5"/>
      <c r="J14" s="5"/>
      <c r="K14" s="5"/>
      <c r="L14" s="5"/>
      <c r="M14" s="2"/>
      <c r="N14" s="2"/>
    </row>
    <row r="15" spans="1:14" ht="15.75" thickBot="1">
      <c r="A15" s="187" t="s">
        <v>1</v>
      </c>
      <c r="B15" s="436" t="s">
        <v>687</v>
      </c>
      <c r="C15" s="437"/>
      <c r="D15" s="437"/>
      <c r="E15" s="437"/>
      <c r="F15" s="437"/>
      <c r="G15" s="437"/>
      <c r="H15" s="437"/>
      <c r="I15" s="437"/>
      <c r="J15" s="437"/>
      <c r="K15" s="437"/>
      <c r="L15" s="437"/>
      <c r="M15" s="437"/>
      <c r="N15" s="437"/>
    </row>
    <row r="16" spans="1:14" ht="15.75" thickBot="1">
      <c r="A16" s="187"/>
      <c r="B16" s="6"/>
      <c r="C16" s="6"/>
      <c r="D16" s="6"/>
      <c r="E16" s="7"/>
      <c r="F16" s="7"/>
      <c r="G16" s="7"/>
      <c r="H16" s="7"/>
      <c r="I16" s="6"/>
      <c r="J16" s="6"/>
      <c r="K16" s="6"/>
      <c r="L16" s="6"/>
      <c r="M16" s="6"/>
      <c r="N16" s="6"/>
    </row>
    <row r="17" spans="1:14" s="113" customFormat="1" ht="36" customHeight="1">
      <c r="A17" s="697" t="s">
        <v>2</v>
      </c>
      <c r="B17" s="699" t="s">
        <v>3</v>
      </c>
      <c r="C17" s="699" t="s">
        <v>4</v>
      </c>
      <c r="D17" s="699" t="s">
        <v>5</v>
      </c>
      <c r="E17" s="699" t="s">
        <v>6</v>
      </c>
      <c r="F17" s="701" t="s">
        <v>7</v>
      </c>
      <c r="G17" s="702"/>
      <c r="H17" s="702"/>
      <c r="I17" s="703"/>
      <c r="J17" s="699" t="s">
        <v>8</v>
      </c>
      <c r="K17" s="704" t="s">
        <v>252</v>
      </c>
      <c r="L17" s="705"/>
      <c r="M17" s="705"/>
      <c r="N17" s="706"/>
    </row>
    <row r="18" spans="1:14" s="113" customFormat="1" ht="44.25" customHeight="1" thickBot="1">
      <c r="A18" s="723"/>
      <c r="B18" s="722"/>
      <c r="C18" s="722"/>
      <c r="D18" s="722"/>
      <c r="E18" s="722"/>
      <c r="F18" s="198" t="s">
        <v>10</v>
      </c>
      <c r="G18" s="196" t="s">
        <v>11</v>
      </c>
      <c r="H18" s="196" t="s">
        <v>12</v>
      </c>
      <c r="I18" s="199" t="s">
        <v>13</v>
      </c>
      <c r="J18" s="722"/>
      <c r="K18" s="200" t="s">
        <v>106</v>
      </c>
      <c r="L18" s="200" t="s">
        <v>107</v>
      </c>
      <c r="M18" s="200" t="s">
        <v>253</v>
      </c>
      <c r="N18" s="201" t="s">
        <v>108</v>
      </c>
    </row>
    <row r="19" spans="1:14" ht="42.75" customHeight="1">
      <c r="A19" s="791" t="s">
        <v>688</v>
      </c>
      <c r="B19" s="550" t="s">
        <v>689</v>
      </c>
      <c r="C19" s="551" t="s">
        <v>690</v>
      </c>
      <c r="D19" s="551" t="s">
        <v>691</v>
      </c>
      <c r="E19" s="361">
        <v>1</v>
      </c>
      <c r="F19" s="190">
        <v>0.3</v>
      </c>
      <c r="G19" s="191">
        <v>0.35</v>
      </c>
      <c r="H19" s="191">
        <v>0.25</v>
      </c>
      <c r="I19" s="192">
        <v>0.1</v>
      </c>
      <c r="J19" s="552" t="s">
        <v>692</v>
      </c>
      <c r="K19" s="770" t="s">
        <v>693</v>
      </c>
      <c r="L19" s="770" t="s">
        <v>694</v>
      </c>
      <c r="M19" s="794" t="s">
        <v>695</v>
      </c>
      <c r="N19" s="770" t="s">
        <v>696</v>
      </c>
    </row>
    <row r="20" spans="1:14" ht="73.5" customHeight="1">
      <c r="A20" s="792"/>
      <c r="B20" s="43" t="s">
        <v>697</v>
      </c>
      <c r="C20" s="546" t="s">
        <v>698</v>
      </c>
      <c r="D20" s="447" t="s">
        <v>699</v>
      </c>
      <c r="E20" s="189">
        <v>1</v>
      </c>
      <c r="F20" s="123">
        <v>0.3</v>
      </c>
      <c r="G20" s="114">
        <v>0.35</v>
      </c>
      <c r="H20" s="114">
        <v>0.25</v>
      </c>
      <c r="I20" s="180">
        <v>0.1</v>
      </c>
      <c r="J20" s="553" t="s">
        <v>700</v>
      </c>
      <c r="K20" s="771"/>
      <c r="L20" s="771"/>
      <c r="M20" s="795"/>
      <c r="N20" s="771"/>
    </row>
    <row r="21" spans="1:14" ht="83.25" customHeight="1" thickBot="1">
      <c r="A21" s="793"/>
      <c r="B21" s="554" t="s">
        <v>701</v>
      </c>
      <c r="C21" s="555" t="s">
        <v>702</v>
      </c>
      <c r="D21" s="503" t="s">
        <v>703</v>
      </c>
      <c r="E21" s="556">
        <v>1</v>
      </c>
      <c r="F21" s="253">
        <v>0.3</v>
      </c>
      <c r="G21" s="254">
        <v>0.35</v>
      </c>
      <c r="H21" s="254">
        <v>0.25</v>
      </c>
      <c r="I21" s="255">
        <v>0.1</v>
      </c>
      <c r="J21" s="557" t="s">
        <v>704</v>
      </c>
      <c r="K21" s="771"/>
      <c r="L21" s="771"/>
      <c r="M21" s="796"/>
      <c r="N21" s="771"/>
    </row>
    <row r="22" spans="1:14" ht="71.25">
      <c r="A22" s="785" t="s">
        <v>705</v>
      </c>
      <c r="B22" s="550" t="s">
        <v>706</v>
      </c>
      <c r="C22" s="551" t="s">
        <v>707</v>
      </c>
      <c r="D22" s="551" t="s">
        <v>708</v>
      </c>
      <c r="E22" s="361">
        <v>1</v>
      </c>
      <c r="F22" s="190">
        <v>0.25</v>
      </c>
      <c r="G22" s="191">
        <v>0.25</v>
      </c>
      <c r="H22" s="191">
        <v>0.25</v>
      </c>
      <c r="I22" s="192">
        <v>0.25</v>
      </c>
      <c r="J22" s="552" t="s">
        <v>130</v>
      </c>
      <c r="K22" s="771"/>
      <c r="L22" s="771"/>
      <c r="M22" s="788" t="s">
        <v>709</v>
      </c>
      <c r="N22" s="771"/>
    </row>
    <row r="23" spans="1:14" ht="42.75">
      <c r="A23" s="786"/>
      <c r="B23" s="49" t="s">
        <v>710</v>
      </c>
      <c r="C23" s="447" t="s">
        <v>690</v>
      </c>
      <c r="D23" s="448" t="s">
        <v>711</v>
      </c>
      <c r="E23" s="189">
        <v>1</v>
      </c>
      <c r="F23" s="123">
        <v>0.25</v>
      </c>
      <c r="G23" s="114">
        <v>0.25</v>
      </c>
      <c r="H23" s="114">
        <v>0.25</v>
      </c>
      <c r="I23" s="180">
        <v>0.25</v>
      </c>
      <c r="J23" s="558" t="s">
        <v>712</v>
      </c>
      <c r="K23" s="771"/>
      <c r="L23" s="771"/>
      <c r="M23" s="789"/>
      <c r="N23" s="771"/>
    </row>
    <row r="24" spans="1:14" ht="42.75" customHeight="1" thickBot="1">
      <c r="A24" s="787"/>
      <c r="B24" s="554" t="s">
        <v>713</v>
      </c>
      <c r="C24" s="555" t="s">
        <v>690</v>
      </c>
      <c r="D24" s="503" t="s">
        <v>714</v>
      </c>
      <c r="E24" s="556">
        <v>1</v>
      </c>
      <c r="F24" s="253">
        <v>0.25</v>
      </c>
      <c r="G24" s="254">
        <v>0.25</v>
      </c>
      <c r="H24" s="254">
        <v>0.25</v>
      </c>
      <c r="I24" s="255">
        <v>0.25</v>
      </c>
      <c r="J24" s="559" t="s">
        <v>715</v>
      </c>
      <c r="K24" s="772"/>
      <c r="L24" s="772"/>
      <c r="M24" s="790"/>
      <c r="N24" s="771"/>
    </row>
    <row r="25" spans="1:14" ht="85.5">
      <c r="A25" s="725" t="s">
        <v>716</v>
      </c>
      <c r="B25" s="550" t="s">
        <v>717</v>
      </c>
      <c r="C25" s="551" t="s">
        <v>718</v>
      </c>
      <c r="D25" s="551" t="s">
        <v>719</v>
      </c>
      <c r="E25" s="361">
        <v>1</v>
      </c>
      <c r="F25" s="190">
        <v>0.2</v>
      </c>
      <c r="G25" s="191">
        <v>0.3</v>
      </c>
      <c r="H25" s="191">
        <v>0.3</v>
      </c>
      <c r="I25" s="192">
        <v>0.25</v>
      </c>
      <c r="J25" s="552" t="s">
        <v>715</v>
      </c>
      <c r="K25" s="770" t="s">
        <v>693</v>
      </c>
      <c r="L25" s="770" t="s">
        <v>694</v>
      </c>
      <c r="M25" s="773" t="s">
        <v>720</v>
      </c>
      <c r="N25" s="771"/>
    </row>
    <row r="26" spans="1:14" ht="43.5" customHeight="1" thickBot="1">
      <c r="A26" s="729"/>
      <c r="B26" s="554" t="s">
        <v>721</v>
      </c>
      <c r="C26" s="503" t="s">
        <v>690</v>
      </c>
      <c r="D26" s="503" t="s">
        <v>722</v>
      </c>
      <c r="E26" s="556">
        <v>1</v>
      </c>
      <c r="F26" s="253">
        <v>0.2</v>
      </c>
      <c r="G26" s="254">
        <v>0.3</v>
      </c>
      <c r="H26" s="254">
        <v>0.3</v>
      </c>
      <c r="I26" s="255">
        <v>0.25</v>
      </c>
      <c r="J26" s="557" t="s">
        <v>715</v>
      </c>
      <c r="K26" s="772"/>
      <c r="L26" s="772"/>
      <c r="M26" s="775"/>
      <c r="N26" s="772"/>
    </row>
    <row r="27" spans="1:14" ht="15" thickBot="1"/>
    <row r="28" spans="1:14" ht="15.75" thickBot="1">
      <c r="A28" s="187" t="s">
        <v>0</v>
      </c>
      <c r="B28" s="679" t="s">
        <v>727</v>
      </c>
      <c r="C28" s="680"/>
      <c r="D28" s="680"/>
      <c r="E28" s="680"/>
      <c r="F28" s="680"/>
      <c r="G28" s="680"/>
      <c r="H28" s="680"/>
      <c r="I28" s="680"/>
      <c r="J28" s="680"/>
      <c r="K28" s="680"/>
      <c r="L28" s="680"/>
      <c r="M28" s="680"/>
      <c r="N28" s="680"/>
    </row>
    <row r="29" spans="1:14" ht="15.75" thickBot="1">
      <c r="A29" s="117"/>
      <c r="B29" s="5"/>
      <c r="C29" s="5"/>
      <c r="D29" s="5"/>
      <c r="E29" s="5"/>
      <c r="F29" s="5"/>
      <c r="G29" s="5"/>
      <c r="H29" s="5"/>
      <c r="I29" s="5"/>
      <c r="J29" s="5"/>
      <c r="K29" s="5"/>
      <c r="L29" s="5"/>
      <c r="M29" s="2"/>
      <c r="N29" s="2"/>
    </row>
    <row r="30" spans="1:14" ht="15.75" thickBot="1">
      <c r="A30" s="187" t="s">
        <v>1</v>
      </c>
      <c r="B30" s="679" t="s">
        <v>728</v>
      </c>
      <c r="C30" s="680"/>
      <c r="D30" s="680"/>
      <c r="E30" s="680"/>
      <c r="F30" s="680"/>
      <c r="G30" s="680"/>
      <c r="H30" s="680"/>
      <c r="I30" s="680"/>
      <c r="J30" s="680"/>
      <c r="K30" s="680"/>
      <c r="L30" s="680"/>
      <c r="M30" s="680"/>
      <c r="N30" s="680"/>
    </row>
    <row r="31" spans="1:14" ht="15.75" thickBot="1">
      <c r="A31" s="117"/>
      <c r="B31" s="5"/>
      <c r="C31" s="1"/>
      <c r="D31" s="1"/>
      <c r="E31" s="1"/>
      <c r="F31" s="1"/>
      <c r="G31" s="1"/>
      <c r="H31" s="1"/>
      <c r="I31" s="1"/>
      <c r="J31" s="1"/>
      <c r="K31" s="1"/>
      <c r="L31" s="1"/>
      <c r="M31" s="1"/>
      <c r="N31" s="23"/>
    </row>
    <row r="32" spans="1:14" ht="15">
      <c r="A32" s="697" t="s">
        <v>2</v>
      </c>
      <c r="B32" s="699" t="s">
        <v>3</v>
      </c>
      <c r="C32" s="699" t="s">
        <v>4</v>
      </c>
      <c r="D32" s="699" t="s">
        <v>5</v>
      </c>
      <c r="E32" s="699" t="s">
        <v>6</v>
      </c>
      <c r="F32" s="701" t="s">
        <v>7</v>
      </c>
      <c r="G32" s="702"/>
      <c r="H32" s="702"/>
      <c r="I32" s="703"/>
      <c r="J32" s="699" t="s">
        <v>8</v>
      </c>
      <c r="K32" s="704" t="s">
        <v>252</v>
      </c>
      <c r="L32" s="705"/>
      <c r="M32" s="705"/>
      <c r="N32" s="706"/>
    </row>
    <row r="33" spans="1:14" ht="32.25" customHeight="1" thickBot="1">
      <c r="A33" s="723"/>
      <c r="B33" s="722"/>
      <c r="C33" s="722"/>
      <c r="D33" s="722"/>
      <c r="E33" s="722"/>
      <c r="F33" s="248" t="s">
        <v>10</v>
      </c>
      <c r="G33" s="247" t="s">
        <v>11</v>
      </c>
      <c r="H33" s="247" t="s">
        <v>12</v>
      </c>
      <c r="I33" s="199" t="s">
        <v>13</v>
      </c>
      <c r="J33" s="722"/>
      <c r="K33" s="200" t="s">
        <v>106</v>
      </c>
      <c r="L33" s="200" t="s">
        <v>107</v>
      </c>
      <c r="M33" s="200" t="s">
        <v>253</v>
      </c>
      <c r="N33" s="203" t="s">
        <v>108</v>
      </c>
    </row>
    <row r="34" spans="1:14" ht="42.75" customHeight="1" thickBot="1">
      <c r="A34" s="782" t="s">
        <v>729</v>
      </c>
      <c r="B34" s="567" t="s">
        <v>730</v>
      </c>
      <c r="C34" s="344" t="s">
        <v>731</v>
      </c>
      <c r="D34" s="505" t="s">
        <v>732</v>
      </c>
      <c r="E34" s="560">
        <v>1</v>
      </c>
      <c r="F34" s="120">
        <v>0.5</v>
      </c>
      <c r="G34" s="257">
        <v>0.5</v>
      </c>
      <c r="H34" s="121"/>
      <c r="I34" s="122"/>
      <c r="J34" s="561" t="s">
        <v>733</v>
      </c>
      <c r="K34" s="767" t="s">
        <v>734</v>
      </c>
      <c r="L34" s="770" t="s">
        <v>735</v>
      </c>
      <c r="M34" s="770" t="s">
        <v>736</v>
      </c>
      <c r="N34" s="770" t="s">
        <v>737</v>
      </c>
    </row>
    <row r="35" spans="1:14" ht="88.5" customHeight="1">
      <c r="A35" s="783"/>
      <c r="B35" s="574" t="s">
        <v>738</v>
      </c>
      <c r="C35" s="453" t="s">
        <v>739</v>
      </c>
      <c r="D35" s="489" t="s">
        <v>740</v>
      </c>
      <c r="E35" s="44">
        <v>12</v>
      </c>
      <c r="F35" s="123">
        <v>0.25</v>
      </c>
      <c r="G35" s="114">
        <v>0.25</v>
      </c>
      <c r="H35" s="114">
        <v>0.25</v>
      </c>
      <c r="I35" s="180">
        <v>0.25</v>
      </c>
      <c r="J35" s="562" t="s">
        <v>741</v>
      </c>
      <c r="K35" s="768"/>
      <c r="L35" s="771"/>
      <c r="M35" s="771"/>
      <c r="N35" s="771"/>
    </row>
    <row r="36" spans="1:14" ht="42.75">
      <c r="A36" s="783"/>
      <c r="B36" s="575" t="s">
        <v>742</v>
      </c>
      <c r="C36" s="453" t="s">
        <v>739</v>
      </c>
      <c r="D36" s="573" t="s">
        <v>743</v>
      </c>
      <c r="E36" s="124">
        <v>1</v>
      </c>
      <c r="F36" s="123">
        <v>1</v>
      </c>
      <c r="G36" s="256"/>
      <c r="H36" s="256"/>
      <c r="I36" s="258"/>
      <c r="J36" s="562" t="s">
        <v>744</v>
      </c>
      <c r="K36" s="768"/>
      <c r="L36" s="771"/>
      <c r="M36" s="771"/>
      <c r="N36" s="771"/>
    </row>
    <row r="37" spans="1:14" ht="42.75">
      <c r="A37" s="783"/>
      <c r="B37" s="575" t="s">
        <v>745</v>
      </c>
      <c r="C37" s="453" t="s">
        <v>739</v>
      </c>
      <c r="D37" s="480" t="s">
        <v>746</v>
      </c>
      <c r="E37" s="124">
        <v>48</v>
      </c>
      <c r="F37" s="123">
        <v>0.25</v>
      </c>
      <c r="G37" s="114">
        <v>0.25</v>
      </c>
      <c r="H37" s="114">
        <v>0.25</v>
      </c>
      <c r="I37" s="180">
        <v>0.25</v>
      </c>
      <c r="J37" s="562" t="s">
        <v>747</v>
      </c>
      <c r="K37" s="768"/>
      <c r="L37" s="771"/>
      <c r="M37" s="771"/>
      <c r="N37" s="771"/>
    </row>
    <row r="38" spans="1:14" ht="71.25">
      <c r="A38" s="783"/>
      <c r="B38" s="575" t="s">
        <v>748</v>
      </c>
      <c r="C38" s="453" t="s">
        <v>739</v>
      </c>
      <c r="D38" s="489" t="s">
        <v>749</v>
      </c>
      <c r="E38" s="125">
        <v>10</v>
      </c>
      <c r="F38" s="126">
        <v>0.25</v>
      </c>
      <c r="G38" s="127">
        <v>0.2</v>
      </c>
      <c r="H38" s="127">
        <v>0.15</v>
      </c>
      <c r="I38" s="259" t="s">
        <v>750</v>
      </c>
      <c r="J38" s="562" t="s">
        <v>751</v>
      </c>
      <c r="K38" s="768"/>
      <c r="L38" s="771"/>
      <c r="M38" s="771"/>
      <c r="N38" s="771"/>
    </row>
    <row r="39" spans="1:14" ht="57">
      <c r="A39" s="783"/>
      <c r="B39" s="575" t="s">
        <v>752</v>
      </c>
      <c r="C39" s="453" t="s">
        <v>739</v>
      </c>
      <c r="D39" s="489" t="s">
        <v>753</v>
      </c>
      <c r="E39" s="125">
        <v>20</v>
      </c>
      <c r="F39" s="126">
        <v>0.3</v>
      </c>
      <c r="G39" s="127">
        <v>0.15</v>
      </c>
      <c r="H39" s="127">
        <v>0.15</v>
      </c>
      <c r="I39" s="128">
        <v>0.4</v>
      </c>
      <c r="J39" s="562" t="s">
        <v>754</v>
      </c>
      <c r="K39" s="768"/>
      <c r="L39" s="771"/>
      <c r="M39" s="771"/>
      <c r="N39" s="771"/>
    </row>
    <row r="40" spans="1:14" ht="57">
      <c r="A40" s="783"/>
      <c r="B40" s="575" t="s">
        <v>755</v>
      </c>
      <c r="C40" s="453" t="s">
        <v>739</v>
      </c>
      <c r="D40" s="489" t="s">
        <v>756</v>
      </c>
      <c r="E40" s="125">
        <v>15</v>
      </c>
      <c r="F40" s="126">
        <v>0.1</v>
      </c>
      <c r="G40" s="127">
        <v>0.2</v>
      </c>
      <c r="H40" s="127">
        <v>0.3</v>
      </c>
      <c r="I40" s="128">
        <v>0.4</v>
      </c>
      <c r="J40" s="562" t="s">
        <v>757</v>
      </c>
      <c r="K40" s="768"/>
      <c r="L40" s="771"/>
      <c r="M40" s="771"/>
      <c r="N40" s="771"/>
    </row>
    <row r="41" spans="1:14" ht="42.75">
      <c r="A41" s="783"/>
      <c r="B41" s="575" t="s">
        <v>758</v>
      </c>
      <c r="C41" s="453" t="s">
        <v>739</v>
      </c>
      <c r="D41" s="489" t="s">
        <v>759</v>
      </c>
      <c r="E41" s="125">
        <v>8</v>
      </c>
      <c r="F41" s="126">
        <v>0.1</v>
      </c>
      <c r="G41" s="127">
        <v>0.25</v>
      </c>
      <c r="H41" s="127">
        <v>0.25</v>
      </c>
      <c r="I41" s="259">
        <v>40</v>
      </c>
      <c r="J41" s="562" t="s">
        <v>760</v>
      </c>
      <c r="K41" s="768"/>
      <c r="L41" s="771"/>
      <c r="M41" s="771"/>
      <c r="N41" s="771"/>
    </row>
    <row r="42" spans="1:14" ht="42.75">
      <c r="A42" s="783"/>
      <c r="B42" s="575" t="s">
        <v>761</v>
      </c>
      <c r="C42" s="453" t="s">
        <v>739</v>
      </c>
      <c r="D42" s="489" t="s">
        <v>762</v>
      </c>
      <c r="E42" s="125">
        <v>12</v>
      </c>
      <c r="F42" s="123">
        <v>0.25</v>
      </c>
      <c r="G42" s="114">
        <v>0.25</v>
      </c>
      <c r="H42" s="114">
        <v>0.25</v>
      </c>
      <c r="I42" s="180">
        <v>0.25</v>
      </c>
      <c r="J42" s="562" t="s">
        <v>763</v>
      </c>
      <c r="K42" s="768"/>
      <c r="L42" s="771"/>
      <c r="M42" s="771"/>
      <c r="N42" s="771"/>
    </row>
    <row r="43" spans="1:14" ht="57">
      <c r="A43" s="783"/>
      <c r="B43" s="575" t="s">
        <v>764</v>
      </c>
      <c r="C43" s="453" t="s">
        <v>739</v>
      </c>
      <c r="D43" s="489" t="s">
        <v>765</v>
      </c>
      <c r="E43" s="125">
        <v>36</v>
      </c>
      <c r="F43" s="126">
        <v>0.1</v>
      </c>
      <c r="G43" s="114">
        <v>0.25</v>
      </c>
      <c r="H43" s="114">
        <v>0.25</v>
      </c>
      <c r="I43" s="161">
        <v>0.4</v>
      </c>
      <c r="J43" s="564" t="s">
        <v>766</v>
      </c>
      <c r="K43" s="768"/>
      <c r="L43" s="771"/>
      <c r="M43" s="771"/>
      <c r="N43" s="771"/>
    </row>
    <row r="44" spans="1:14" ht="42.75">
      <c r="A44" s="783"/>
      <c r="B44" s="575" t="s">
        <v>767</v>
      </c>
      <c r="C44" s="453" t="s">
        <v>739</v>
      </c>
      <c r="D44" s="489" t="s">
        <v>768</v>
      </c>
      <c r="E44" s="125">
        <v>36</v>
      </c>
      <c r="F44" s="123">
        <v>0.25</v>
      </c>
      <c r="G44" s="114">
        <v>0.25</v>
      </c>
      <c r="H44" s="114">
        <v>0.25</v>
      </c>
      <c r="I44" s="180">
        <v>0.25</v>
      </c>
      <c r="J44" s="562" t="s">
        <v>769</v>
      </c>
      <c r="K44" s="768"/>
      <c r="L44" s="771"/>
      <c r="M44" s="771"/>
      <c r="N44" s="771"/>
    </row>
    <row r="45" spans="1:14" ht="57.75" thickBot="1">
      <c r="A45" s="784"/>
      <c r="B45" s="582" t="s">
        <v>770</v>
      </c>
      <c r="C45" s="129" t="s">
        <v>739</v>
      </c>
      <c r="D45" s="454" t="s">
        <v>771</v>
      </c>
      <c r="E45" s="583">
        <v>24</v>
      </c>
      <c r="F45" s="584">
        <v>0.25</v>
      </c>
      <c r="G45" s="585">
        <v>0.25</v>
      </c>
      <c r="H45" s="585">
        <v>0.25</v>
      </c>
      <c r="I45" s="586">
        <v>0.25</v>
      </c>
      <c r="J45" s="587" t="s">
        <v>772</v>
      </c>
      <c r="K45" s="769"/>
      <c r="L45" s="772"/>
      <c r="M45" s="772"/>
      <c r="N45" s="772"/>
    </row>
    <row r="46" spans="1:14" ht="229.5" customHeight="1" thickBot="1">
      <c r="A46" s="960" t="s">
        <v>773</v>
      </c>
      <c r="B46" s="569" t="s">
        <v>774</v>
      </c>
      <c r="C46" s="505" t="s">
        <v>739</v>
      </c>
      <c r="D46" s="505" t="s">
        <v>775</v>
      </c>
      <c r="E46" s="589">
        <v>5</v>
      </c>
      <c r="F46" s="570">
        <v>0.4</v>
      </c>
      <c r="G46" s="570">
        <v>0.1</v>
      </c>
      <c r="H46" s="571"/>
      <c r="I46" s="570">
        <v>0.5</v>
      </c>
      <c r="J46" s="590" t="s">
        <v>776</v>
      </c>
      <c r="K46" s="773" t="s">
        <v>777</v>
      </c>
      <c r="L46" s="776" t="s">
        <v>778</v>
      </c>
      <c r="M46" s="597" t="s">
        <v>779</v>
      </c>
      <c r="N46" s="779" t="s">
        <v>780</v>
      </c>
    </row>
    <row r="47" spans="1:14" ht="68.25" customHeight="1">
      <c r="A47" s="961"/>
      <c r="B47" s="563" t="s">
        <v>781</v>
      </c>
      <c r="C47" s="489" t="s">
        <v>739</v>
      </c>
      <c r="D47" s="573" t="s">
        <v>782</v>
      </c>
      <c r="E47" s="588">
        <v>5000</v>
      </c>
      <c r="F47" s="114">
        <v>0.25</v>
      </c>
      <c r="G47" s="114">
        <v>0.25</v>
      </c>
      <c r="H47" s="114">
        <v>0.25</v>
      </c>
      <c r="I47" s="114">
        <v>0.25</v>
      </c>
      <c r="J47" s="59" t="s">
        <v>783</v>
      </c>
      <c r="K47" s="774"/>
      <c r="L47" s="777"/>
      <c r="M47" s="779" t="s">
        <v>784</v>
      </c>
      <c r="N47" s="780"/>
    </row>
    <row r="48" spans="1:14" ht="57.75" thickBot="1">
      <c r="A48" s="961"/>
      <c r="B48" s="563" t="s">
        <v>785</v>
      </c>
      <c r="C48" s="489" t="s">
        <v>739</v>
      </c>
      <c r="D48" s="480" t="s">
        <v>786</v>
      </c>
      <c r="E48" s="588">
        <v>12</v>
      </c>
      <c r="F48" s="114">
        <v>0.25</v>
      </c>
      <c r="G48" s="114">
        <v>0.25</v>
      </c>
      <c r="H48" s="114">
        <v>0.25</v>
      </c>
      <c r="I48" s="114">
        <v>0.25</v>
      </c>
      <c r="J48" s="59" t="s">
        <v>787</v>
      </c>
      <c r="K48" s="774"/>
      <c r="L48" s="777"/>
      <c r="M48" s="781"/>
      <c r="N48" s="780"/>
    </row>
    <row r="49" spans="1:14" ht="244.5" customHeight="1" thickBot="1">
      <c r="A49" s="961"/>
      <c r="B49" s="79" t="s">
        <v>788</v>
      </c>
      <c r="C49" s="455" t="s">
        <v>739</v>
      </c>
      <c r="D49" s="576" t="s">
        <v>789</v>
      </c>
      <c r="E49" s="124">
        <v>2</v>
      </c>
      <c r="F49" s="547">
        <v>0.25</v>
      </c>
      <c r="G49" s="548">
        <v>0.25</v>
      </c>
      <c r="H49" s="548">
        <v>0.25</v>
      </c>
      <c r="I49" s="549">
        <v>0.25</v>
      </c>
      <c r="J49" s="591" t="s">
        <v>790</v>
      </c>
      <c r="K49" s="774"/>
      <c r="L49" s="778"/>
      <c r="M49" s="598" t="s">
        <v>791</v>
      </c>
      <c r="N49" s="780"/>
    </row>
    <row r="50" spans="1:14" ht="129.75" thickBot="1">
      <c r="A50" s="962"/>
      <c r="B50" s="565" t="s">
        <v>792</v>
      </c>
      <c r="C50" s="12" t="s">
        <v>739</v>
      </c>
      <c r="D50" s="12" t="s">
        <v>793</v>
      </c>
      <c r="E50" s="572">
        <v>24</v>
      </c>
      <c r="F50" s="253">
        <v>0.25</v>
      </c>
      <c r="G50" s="254">
        <v>0.25</v>
      </c>
      <c r="H50" s="254">
        <v>0.25</v>
      </c>
      <c r="I50" s="255">
        <v>0.25</v>
      </c>
      <c r="J50" s="566" t="s">
        <v>794</v>
      </c>
      <c r="K50" s="775"/>
      <c r="L50" s="596" t="s">
        <v>795</v>
      </c>
      <c r="M50" s="567" t="s">
        <v>796</v>
      </c>
      <c r="N50" s="781"/>
    </row>
    <row r="51" spans="1:14" ht="60.75" thickBot="1">
      <c r="A51" s="568" t="s">
        <v>797</v>
      </c>
      <c r="B51" s="577" t="s">
        <v>798</v>
      </c>
      <c r="C51" s="578" t="s">
        <v>799</v>
      </c>
      <c r="D51" s="578" t="s">
        <v>800</v>
      </c>
      <c r="E51" s="592">
        <v>40</v>
      </c>
      <c r="F51" s="579">
        <v>0.25</v>
      </c>
      <c r="G51" s="580">
        <v>0.25</v>
      </c>
      <c r="H51" s="580">
        <v>0.25</v>
      </c>
      <c r="I51" s="581">
        <v>0.25</v>
      </c>
      <c r="J51" s="593" t="s">
        <v>801</v>
      </c>
      <c r="K51" s="594"/>
      <c r="L51" s="595"/>
      <c r="M51" s="442"/>
      <c r="N51" s="445"/>
    </row>
    <row r="53" spans="1:14">
      <c r="A53" s="724"/>
      <c r="B53" s="724"/>
      <c r="C53" s="724"/>
      <c r="D53" s="724"/>
      <c r="E53" s="724"/>
      <c r="F53" s="724"/>
      <c r="G53" s="724"/>
      <c r="H53" s="724"/>
      <c r="I53" s="724"/>
      <c r="J53" s="724"/>
      <c r="K53" s="724"/>
      <c r="L53" s="724"/>
      <c r="M53" s="724"/>
      <c r="N53" s="724"/>
    </row>
    <row r="54" spans="1:14" ht="15" thickBot="1">
      <c r="B54" s="1"/>
      <c r="C54" s="1"/>
      <c r="D54" s="141"/>
      <c r="E54" s="1"/>
      <c r="F54" s="1"/>
      <c r="G54" s="1"/>
      <c r="H54" s="1"/>
      <c r="I54" s="1"/>
      <c r="J54" s="1"/>
      <c r="K54" s="1"/>
      <c r="L54" s="1"/>
      <c r="M54" s="2"/>
      <c r="N54" s="2"/>
    </row>
    <row r="55" spans="1:14" ht="15.75" thickBot="1">
      <c r="A55" s="188" t="s">
        <v>0</v>
      </c>
      <c r="B55" s="142" t="s">
        <v>52</v>
      </c>
      <c r="C55" s="8"/>
      <c r="D55" s="8"/>
      <c r="E55" s="8"/>
      <c r="F55" s="8"/>
      <c r="G55" s="8"/>
      <c r="H55" s="8"/>
      <c r="I55" s="8"/>
      <c r="J55" s="8"/>
      <c r="K55" s="8"/>
      <c r="L55" s="8"/>
      <c r="M55" s="8"/>
      <c r="N55" s="8"/>
    </row>
    <row r="56" spans="1:14" ht="15.75" thickBot="1">
      <c r="A56" s="188"/>
      <c r="B56" s="5"/>
      <c r="C56" s="5"/>
      <c r="D56" s="143"/>
      <c r="E56" s="5"/>
      <c r="F56" s="5"/>
      <c r="G56" s="5"/>
      <c r="H56" s="5"/>
      <c r="I56" s="5"/>
      <c r="J56" s="5"/>
      <c r="K56" s="5"/>
      <c r="L56" s="5"/>
      <c r="M56" s="2"/>
      <c r="N56" s="2"/>
    </row>
    <row r="57" spans="1:14" ht="15.75" thickBot="1">
      <c r="A57" s="188" t="s">
        <v>1</v>
      </c>
      <c r="B57" s="142" t="s">
        <v>808</v>
      </c>
      <c r="C57" s="8"/>
      <c r="D57" s="8"/>
      <c r="E57" s="8"/>
      <c r="F57" s="8"/>
      <c r="G57" s="8"/>
      <c r="H57" s="8"/>
      <c r="I57" s="8"/>
      <c r="J57" s="8"/>
      <c r="K57" s="8"/>
      <c r="L57" s="8"/>
      <c r="M57" s="8"/>
      <c r="N57" s="8"/>
    </row>
    <row r="58" spans="1:14" ht="15" thickBot="1">
      <c r="A58" s="138"/>
      <c r="B58"/>
      <c r="C58"/>
      <c r="D58"/>
      <c r="E58"/>
      <c r="F58"/>
      <c r="G58"/>
      <c r="H58"/>
      <c r="I58"/>
      <c r="J58"/>
      <c r="K58"/>
      <c r="L58"/>
      <c r="M58"/>
      <c r="N58"/>
    </row>
    <row r="59" spans="1:14" ht="15">
      <c r="A59" s="763" t="s">
        <v>2</v>
      </c>
      <c r="B59" s="699" t="s">
        <v>3</v>
      </c>
      <c r="C59" s="765" t="s">
        <v>809</v>
      </c>
      <c r="D59" s="765" t="s">
        <v>5</v>
      </c>
      <c r="E59" s="699" t="s">
        <v>810</v>
      </c>
      <c r="F59" s="701" t="s">
        <v>7</v>
      </c>
      <c r="G59" s="702"/>
      <c r="H59" s="702"/>
      <c r="I59" s="703"/>
      <c r="J59" s="765" t="s">
        <v>8</v>
      </c>
      <c r="K59" s="704" t="s">
        <v>252</v>
      </c>
      <c r="L59" s="705"/>
      <c r="M59" s="705"/>
      <c r="N59" s="706"/>
    </row>
    <row r="60" spans="1:14" ht="15.75" thickBot="1">
      <c r="A60" s="764"/>
      <c r="B60" s="700"/>
      <c r="C60" s="766"/>
      <c r="D60" s="766"/>
      <c r="E60" s="700"/>
      <c r="F60" s="198" t="s">
        <v>10</v>
      </c>
      <c r="G60" s="196" t="s">
        <v>11</v>
      </c>
      <c r="H60" s="196" t="s">
        <v>12</v>
      </c>
      <c r="I60" s="199" t="s">
        <v>13</v>
      </c>
      <c r="J60" s="766"/>
      <c r="K60" s="204" t="s">
        <v>811</v>
      </c>
      <c r="L60" s="204" t="s">
        <v>107</v>
      </c>
      <c r="M60" s="205" t="s">
        <v>253</v>
      </c>
      <c r="N60" s="206" t="s">
        <v>108</v>
      </c>
    </row>
    <row r="61" spans="1:14" ht="51" customHeight="1">
      <c r="A61" s="740" t="s">
        <v>812</v>
      </c>
      <c r="B61" s="10" t="s">
        <v>813</v>
      </c>
      <c r="C61" s="740" t="s">
        <v>814</v>
      </c>
      <c r="D61" s="144" t="s">
        <v>815</v>
      </c>
      <c r="E61" s="741">
        <v>640</v>
      </c>
      <c r="F61" s="760">
        <v>200</v>
      </c>
      <c r="G61" s="761">
        <v>110</v>
      </c>
      <c r="H61" s="761">
        <v>200</v>
      </c>
      <c r="I61" s="762">
        <v>130</v>
      </c>
      <c r="J61" s="260" t="s">
        <v>816</v>
      </c>
      <c r="K61" s="130">
        <v>2</v>
      </c>
      <c r="L61" s="752" t="s">
        <v>817</v>
      </c>
      <c r="M61" s="757" t="s">
        <v>818</v>
      </c>
      <c r="N61" s="757" t="s">
        <v>819</v>
      </c>
    </row>
    <row r="62" spans="1:14" ht="38.25">
      <c r="A62" s="740"/>
      <c r="B62" s="10" t="s">
        <v>820</v>
      </c>
      <c r="C62" s="740"/>
      <c r="D62" s="144" t="s">
        <v>821</v>
      </c>
      <c r="E62" s="741"/>
      <c r="F62" s="742"/>
      <c r="G62" s="744"/>
      <c r="H62" s="744"/>
      <c r="I62" s="746"/>
      <c r="J62" s="260" t="s">
        <v>816</v>
      </c>
      <c r="K62" s="130"/>
      <c r="L62" s="753"/>
      <c r="M62" s="758"/>
      <c r="N62" s="758"/>
    </row>
    <row r="63" spans="1:14" ht="63.75">
      <c r="A63" s="740"/>
      <c r="B63" s="10" t="s">
        <v>822</v>
      </c>
      <c r="C63" s="740"/>
      <c r="D63" s="144" t="s">
        <v>823</v>
      </c>
      <c r="E63" s="741"/>
      <c r="F63" s="742"/>
      <c r="G63" s="744"/>
      <c r="H63" s="744"/>
      <c r="I63" s="746"/>
      <c r="J63" s="261" t="s">
        <v>824</v>
      </c>
      <c r="K63" s="130"/>
      <c r="L63" s="753"/>
      <c r="M63" s="758"/>
      <c r="N63" s="758"/>
    </row>
    <row r="64" spans="1:14" ht="51">
      <c r="A64" s="740" t="s">
        <v>825</v>
      </c>
      <c r="B64" s="146" t="s">
        <v>826</v>
      </c>
      <c r="C64" s="740" t="s">
        <v>814</v>
      </c>
      <c r="D64" s="144" t="s">
        <v>815</v>
      </c>
      <c r="E64" s="741">
        <v>28</v>
      </c>
      <c r="F64" s="742">
        <v>7</v>
      </c>
      <c r="G64" s="744">
        <v>7</v>
      </c>
      <c r="H64" s="744">
        <v>7</v>
      </c>
      <c r="I64" s="746">
        <v>7</v>
      </c>
      <c r="J64" s="260" t="s">
        <v>816</v>
      </c>
      <c r="K64" s="130"/>
      <c r="L64" s="753"/>
      <c r="M64" s="758"/>
      <c r="N64" s="758"/>
    </row>
    <row r="65" spans="1:14" ht="38.25">
      <c r="A65" s="740"/>
      <c r="B65" s="10" t="s">
        <v>827</v>
      </c>
      <c r="C65" s="740"/>
      <c r="D65" s="144" t="s">
        <v>821</v>
      </c>
      <c r="E65" s="741"/>
      <c r="F65" s="742"/>
      <c r="G65" s="744"/>
      <c r="H65" s="744"/>
      <c r="I65" s="746"/>
      <c r="J65" s="260" t="s">
        <v>816</v>
      </c>
      <c r="K65" s="130"/>
      <c r="L65" s="753"/>
      <c r="M65" s="758"/>
      <c r="N65" s="758"/>
    </row>
    <row r="66" spans="1:14" ht="76.5">
      <c r="A66" s="740"/>
      <c r="B66" s="10" t="s">
        <v>828</v>
      </c>
      <c r="C66" s="740"/>
      <c r="D66" s="144" t="s">
        <v>829</v>
      </c>
      <c r="E66" s="741"/>
      <c r="F66" s="742"/>
      <c r="G66" s="744"/>
      <c r="H66" s="744"/>
      <c r="I66" s="746"/>
      <c r="J66" s="261" t="s">
        <v>824</v>
      </c>
      <c r="K66" s="145" t="s">
        <v>830</v>
      </c>
      <c r="L66" s="753"/>
      <c r="M66" s="758"/>
      <c r="N66" s="758"/>
    </row>
    <row r="67" spans="1:14" ht="51">
      <c r="A67" s="740" t="s">
        <v>831</v>
      </c>
      <c r="B67" s="10" t="s">
        <v>832</v>
      </c>
      <c r="C67" s="740" t="s">
        <v>814</v>
      </c>
      <c r="D67" s="144" t="s">
        <v>815</v>
      </c>
      <c r="E67" s="741">
        <v>45</v>
      </c>
      <c r="F67" s="742">
        <v>8</v>
      </c>
      <c r="G67" s="744">
        <v>14</v>
      </c>
      <c r="H67" s="744">
        <v>21</v>
      </c>
      <c r="I67" s="746">
        <v>2</v>
      </c>
      <c r="J67" s="260" t="s">
        <v>816</v>
      </c>
      <c r="K67" s="130"/>
      <c r="L67" s="753"/>
      <c r="M67" s="758"/>
      <c r="N67" s="758"/>
    </row>
    <row r="68" spans="1:14" ht="38.25">
      <c r="A68" s="740"/>
      <c r="B68" s="10" t="s">
        <v>833</v>
      </c>
      <c r="C68" s="740"/>
      <c r="D68" s="144" t="s">
        <v>821</v>
      </c>
      <c r="E68" s="741"/>
      <c r="F68" s="742"/>
      <c r="G68" s="744"/>
      <c r="H68" s="744"/>
      <c r="I68" s="746"/>
      <c r="J68" s="260" t="s">
        <v>816</v>
      </c>
      <c r="K68" s="130"/>
      <c r="L68" s="753"/>
      <c r="M68" s="758"/>
      <c r="N68" s="758"/>
    </row>
    <row r="69" spans="1:14" ht="63.75">
      <c r="A69" s="740"/>
      <c r="B69" s="10" t="s">
        <v>834</v>
      </c>
      <c r="C69" s="740"/>
      <c r="D69" s="144" t="s">
        <v>835</v>
      </c>
      <c r="E69" s="741"/>
      <c r="F69" s="742"/>
      <c r="G69" s="744"/>
      <c r="H69" s="744"/>
      <c r="I69" s="746"/>
      <c r="J69" s="261" t="s">
        <v>824</v>
      </c>
      <c r="K69" s="130"/>
      <c r="L69" s="753"/>
      <c r="M69" s="758"/>
      <c r="N69" s="758"/>
    </row>
    <row r="70" spans="1:14" ht="51">
      <c r="A70" s="740" t="s">
        <v>836</v>
      </c>
      <c r="B70" s="10" t="s">
        <v>837</v>
      </c>
      <c r="C70" s="740" t="s">
        <v>814</v>
      </c>
      <c r="D70" s="144" t="s">
        <v>815</v>
      </c>
      <c r="E70" s="741">
        <v>66</v>
      </c>
      <c r="F70" s="742">
        <v>10</v>
      </c>
      <c r="G70" s="744">
        <v>18</v>
      </c>
      <c r="H70" s="744">
        <v>28</v>
      </c>
      <c r="I70" s="746">
        <v>10</v>
      </c>
      <c r="J70" s="260" t="s">
        <v>816</v>
      </c>
      <c r="K70" s="130"/>
      <c r="L70" s="753"/>
      <c r="M70" s="758"/>
      <c r="N70" s="758"/>
    </row>
    <row r="71" spans="1:14" ht="38.25">
      <c r="A71" s="740"/>
      <c r="B71" s="10" t="s">
        <v>838</v>
      </c>
      <c r="C71" s="740"/>
      <c r="D71" s="144" t="s">
        <v>821</v>
      </c>
      <c r="E71" s="741"/>
      <c r="F71" s="742"/>
      <c r="G71" s="744"/>
      <c r="H71" s="744"/>
      <c r="I71" s="746"/>
      <c r="J71" s="260" t="s">
        <v>816</v>
      </c>
      <c r="K71" s="130"/>
      <c r="L71" s="753"/>
      <c r="M71" s="758"/>
      <c r="N71" s="758"/>
    </row>
    <row r="72" spans="1:14" ht="76.5">
      <c r="A72" s="740"/>
      <c r="B72" s="10" t="s">
        <v>839</v>
      </c>
      <c r="C72" s="740"/>
      <c r="D72" s="144" t="s">
        <v>840</v>
      </c>
      <c r="E72" s="741"/>
      <c r="F72" s="742"/>
      <c r="G72" s="744"/>
      <c r="H72" s="744"/>
      <c r="I72" s="746"/>
      <c r="J72" s="261" t="s">
        <v>824</v>
      </c>
      <c r="K72" s="130"/>
      <c r="L72" s="754"/>
      <c r="M72" s="759"/>
      <c r="N72" s="759"/>
    </row>
    <row r="73" spans="1:14" ht="76.5">
      <c r="A73" s="52" t="s">
        <v>841</v>
      </c>
      <c r="B73" s="10" t="s">
        <v>842</v>
      </c>
      <c r="C73" s="139" t="s">
        <v>814</v>
      </c>
      <c r="D73" s="16" t="s">
        <v>843</v>
      </c>
      <c r="E73" s="50">
        <v>200</v>
      </c>
      <c r="F73" s="186">
        <v>125</v>
      </c>
      <c r="G73" s="245">
        <v>25</v>
      </c>
      <c r="H73" s="245">
        <v>25</v>
      </c>
      <c r="I73" s="183">
        <v>25</v>
      </c>
      <c r="J73" s="262" t="s">
        <v>844</v>
      </c>
      <c r="K73" s="130"/>
      <c r="L73" s="755" t="s">
        <v>103</v>
      </c>
      <c r="M73" s="147" t="s">
        <v>845</v>
      </c>
      <c r="N73" s="147" t="s">
        <v>845</v>
      </c>
    </row>
    <row r="74" spans="1:14" ht="71.25">
      <c r="A74" s="47" t="s">
        <v>846</v>
      </c>
      <c r="B74" s="10" t="s">
        <v>847</v>
      </c>
      <c r="C74" s="139" t="s">
        <v>814</v>
      </c>
      <c r="D74" s="140" t="s">
        <v>848</v>
      </c>
      <c r="E74" s="50">
        <v>175</v>
      </c>
      <c r="F74" s="186">
        <v>30</v>
      </c>
      <c r="G74" s="245">
        <v>50</v>
      </c>
      <c r="H74" s="245">
        <v>70</v>
      </c>
      <c r="I74" s="183">
        <v>25</v>
      </c>
      <c r="J74" s="112" t="s">
        <v>849</v>
      </c>
      <c r="K74" s="130"/>
      <c r="L74" s="755"/>
      <c r="M74" s="147" t="s">
        <v>850</v>
      </c>
      <c r="N74" s="147" t="s">
        <v>850</v>
      </c>
    </row>
    <row r="75" spans="1:14" ht="57">
      <c r="A75" s="53" t="s">
        <v>851</v>
      </c>
      <c r="B75" s="10" t="s">
        <v>852</v>
      </c>
      <c r="C75" s="139" t="s">
        <v>814</v>
      </c>
      <c r="D75" s="140" t="s">
        <v>853</v>
      </c>
      <c r="E75" s="50">
        <v>125</v>
      </c>
      <c r="F75" s="186">
        <v>55</v>
      </c>
      <c r="G75" s="245">
        <v>30</v>
      </c>
      <c r="H75" s="245">
        <v>20</v>
      </c>
      <c r="I75" s="183">
        <v>20</v>
      </c>
      <c r="J75" s="112" t="s">
        <v>854</v>
      </c>
      <c r="K75" s="130"/>
      <c r="L75" s="148"/>
      <c r="M75" s="147" t="s">
        <v>855</v>
      </c>
      <c r="N75" s="147"/>
    </row>
    <row r="76" spans="1:14" ht="42.75">
      <c r="A76" s="52" t="s">
        <v>856</v>
      </c>
      <c r="B76" s="10" t="s">
        <v>857</v>
      </c>
      <c r="C76" s="139" t="s">
        <v>814</v>
      </c>
      <c r="D76" s="140" t="s">
        <v>858</v>
      </c>
      <c r="E76" s="50">
        <v>75</v>
      </c>
      <c r="F76" s="186">
        <v>20</v>
      </c>
      <c r="G76" s="245">
        <v>20</v>
      </c>
      <c r="H76" s="245">
        <v>20</v>
      </c>
      <c r="I76" s="183">
        <v>15</v>
      </c>
      <c r="J76" s="112" t="s">
        <v>859</v>
      </c>
      <c r="K76" s="748" t="s">
        <v>860</v>
      </c>
      <c r="L76" s="755" t="s">
        <v>861</v>
      </c>
      <c r="M76" s="130"/>
      <c r="N76" s="147"/>
    </row>
    <row r="77" spans="1:14" ht="57">
      <c r="A77" s="52" t="s">
        <v>862</v>
      </c>
      <c r="B77" s="10" t="s">
        <v>863</v>
      </c>
      <c r="C77" s="139" t="s">
        <v>814</v>
      </c>
      <c r="D77" s="140" t="s">
        <v>864</v>
      </c>
      <c r="E77" s="50">
        <v>75</v>
      </c>
      <c r="F77" s="186">
        <v>20</v>
      </c>
      <c r="G77" s="245">
        <v>20</v>
      </c>
      <c r="H77" s="245">
        <v>20</v>
      </c>
      <c r="I77" s="183">
        <v>15</v>
      </c>
      <c r="J77" s="112" t="s">
        <v>865</v>
      </c>
      <c r="K77" s="748"/>
      <c r="L77" s="755"/>
      <c r="M77" s="147"/>
      <c r="N77" s="147"/>
    </row>
    <row r="78" spans="1:14" ht="57">
      <c r="A78" s="52" t="s">
        <v>866</v>
      </c>
      <c r="B78" s="10" t="s">
        <v>867</v>
      </c>
      <c r="C78" s="139" t="s">
        <v>814</v>
      </c>
      <c r="D78" s="140" t="s">
        <v>868</v>
      </c>
      <c r="E78" s="50">
        <v>70</v>
      </c>
      <c r="F78" s="186">
        <v>20</v>
      </c>
      <c r="G78" s="245">
        <v>20</v>
      </c>
      <c r="H78" s="245">
        <v>15</v>
      </c>
      <c r="I78" s="183">
        <v>15</v>
      </c>
      <c r="J78" s="112" t="s">
        <v>869</v>
      </c>
      <c r="K78" s="748"/>
      <c r="L78" s="755"/>
      <c r="M78" s="147"/>
      <c r="N78" s="147"/>
    </row>
    <row r="79" spans="1:14" ht="71.25">
      <c r="A79" s="756" t="s">
        <v>870</v>
      </c>
      <c r="B79" s="149" t="s">
        <v>871</v>
      </c>
      <c r="C79" s="740" t="s">
        <v>814</v>
      </c>
      <c r="D79" s="140" t="s">
        <v>872</v>
      </c>
      <c r="E79" s="741">
        <v>700</v>
      </c>
      <c r="F79" s="742">
        <v>200</v>
      </c>
      <c r="G79" s="744">
        <v>300</v>
      </c>
      <c r="H79" s="744">
        <v>100</v>
      </c>
      <c r="I79" s="746">
        <v>100</v>
      </c>
      <c r="J79" s="751" t="s">
        <v>873</v>
      </c>
      <c r="K79" s="748" t="s">
        <v>860</v>
      </c>
      <c r="L79" s="755" t="s">
        <v>861</v>
      </c>
      <c r="M79" s="147"/>
      <c r="N79" s="738" t="s">
        <v>874</v>
      </c>
    </row>
    <row r="80" spans="1:14" ht="57">
      <c r="A80" s="756"/>
      <c r="B80" s="149" t="s">
        <v>875</v>
      </c>
      <c r="C80" s="740"/>
      <c r="D80" s="140" t="s">
        <v>876</v>
      </c>
      <c r="E80" s="741"/>
      <c r="F80" s="742"/>
      <c r="G80" s="744"/>
      <c r="H80" s="744"/>
      <c r="I80" s="746"/>
      <c r="J80" s="751"/>
      <c r="K80" s="748"/>
      <c r="L80" s="755"/>
      <c r="M80" s="738" t="s">
        <v>874</v>
      </c>
      <c r="N80" s="738"/>
    </row>
    <row r="81" spans="1:14" ht="42.75">
      <c r="A81" s="739" t="s">
        <v>877</v>
      </c>
      <c r="B81" s="149" t="s">
        <v>878</v>
      </c>
      <c r="C81" s="740" t="s">
        <v>814</v>
      </c>
      <c r="D81" s="140" t="s">
        <v>879</v>
      </c>
      <c r="E81" s="741">
        <v>385</v>
      </c>
      <c r="F81" s="742">
        <v>70</v>
      </c>
      <c r="G81" s="744">
        <v>120</v>
      </c>
      <c r="H81" s="744">
        <v>110</v>
      </c>
      <c r="I81" s="746">
        <v>85</v>
      </c>
      <c r="J81" s="112" t="s">
        <v>879</v>
      </c>
      <c r="K81" s="748" t="s">
        <v>880</v>
      </c>
      <c r="L81" s="738" t="s">
        <v>460</v>
      </c>
      <c r="M81" s="738"/>
      <c r="N81" s="749" t="s">
        <v>881</v>
      </c>
    </row>
    <row r="82" spans="1:14" ht="71.25">
      <c r="A82" s="739"/>
      <c r="B82" s="149" t="s">
        <v>882</v>
      </c>
      <c r="C82" s="740"/>
      <c r="D82" s="140" t="s">
        <v>883</v>
      </c>
      <c r="E82" s="741"/>
      <c r="F82" s="742"/>
      <c r="G82" s="744"/>
      <c r="H82" s="744"/>
      <c r="I82" s="746"/>
      <c r="J82" s="112" t="s">
        <v>884</v>
      </c>
      <c r="K82" s="748"/>
      <c r="L82" s="738"/>
      <c r="M82" s="750" t="s">
        <v>885</v>
      </c>
      <c r="N82" s="749"/>
    </row>
    <row r="83" spans="1:14" ht="255.75" thickBot="1">
      <c r="A83" s="739"/>
      <c r="B83" s="149" t="s">
        <v>886</v>
      </c>
      <c r="C83" s="740"/>
      <c r="D83" s="140" t="s">
        <v>887</v>
      </c>
      <c r="E83" s="741"/>
      <c r="F83" s="743"/>
      <c r="G83" s="745"/>
      <c r="H83" s="745"/>
      <c r="I83" s="747"/>
      <c r="J83" s="112" t="s">
        <v>888</v>
      </c>
      <c r="K83" s="150" t="s">
        <v>889</v>
      </c>
      <c r="L83" s="151" t="s">
        <v>460</v>
      </c>
      <c r="M83" s="750"/>
      <c r="N83" s="152" t="s">
        <v>890</v>
      </c>
    </row>
    <row r="85" spans="1:14">
      <c r="A85" s="724"/>
      <c r="B85" s="724"/>
      <c r="C85" s="724"/>
      <c r="D85" s="724"/>
      <c r="E85" s="724"/>
      <c r="F85" s="724"/>
      <c r="G85" s="724"/>
      <c r="H85" s="724"/>
      <c r="I85" s="724"/>
      <c r="J85" s="724"/>
      <c r="K85" s="724"/>
      <c r="L85" s="724"/>
      <c r="M85" s="724"/>
      <c r="N85" s="724"/>
    </row>
    <row r="87" spans="1:14" ht="15" thickBot="1">
      <c r="B87" s="1"/>
      <c r="C87" s="1"/>
      <c r="D87" s="1"/>
      <c r="E87" s="153"/>
      <c r="F87" s="153"/>
      <c r="G87" s="153"/>
      <c r="H87" s="153"/>
      <c r="I87" s="153"/>
      <c r="J87" s="1"/>
      <c r="K87" s="1"/>
      <c r="L87" s="1"/>
      <c r="M87" s="1"/>
      <c r="N87" s="2"/>
    </row>
    <row r="88" spans="1:14" ht="15.75" thickBot="1">
      <c r="A88" s="187" t="s">
        <v>0</v>
      </c>
      <c r="B88" s="679" t="s">
        <v>891</v>
      </c>
      <c r="C88" s="680"/>
      <c r="D88" s="680"/>
      <c r="E88" s="680"/>
      <c r="F88" s="680"/>
      <c r="G88" s="680"/>
      <c r="H88" s="680"/>
      <c r="I88" s="680"/>
      <c r="J88" s="680"/>
      <c r="K88" s="680"/>
      <c r="L88" s="680"/>
      <c r="M88" s="680"/>
      <c r="N88" s="680"/>
    </row>
    <row r="89" spans="1:14" ht="15.75" thickBot="1">
      <c r="A89" s="117"/>
      <c r="B89" s="5"/>
      <c r="C89" s="5"/>
      <c r="D89" s="5"/>
      <c r="E89" s="154"/>
      <c r="F89" s="154"/>
      <c r="G89" s="154"/>
      <c r="H89" s="154"/>
      <c r="I89" s="154"/>
      <c r="J89" s="5"/>
      <c r="K89" s="5"/>
      <c r="L89" s="5"/>
      <c r="M89" s="2"/>
      <c r="N89" s="2"/>
    </row>
    <row r="90" spans="1:14" ht="15.75" thickBot="1">
      <c r="A90" s="187" t="s">
        <v>1</v>
      </c>
      <c r="B90" s="679"/>
      <c r="C90" s="680"/>
      <c r="D90" s="680"/>
      <c r="E90" s="680"/>
      <c r="F90" s="680"/>
      <c r="G90" s="680"/>
      <c r="H90" s="680"/>
      <c r="I90" s="680"/>
      <c r="J90" s="680"/>
      <c r="K90" s="680"/>
      <c r="L90" s="680"/>
      <c r="M90" s="680"/>
      <c r="N90" s="680"/>
    </row>
    <row r="91" spans="1:14" ht="15">
      <c r="A91" s="187"/>
      <c r="B91" s="6"/>
      <c r="C91" s="6"/>
      <c r="D91" s="6"/>
      <c r="E91" s="155"/>
      <c r="F91" s="155"/>
      <c r="G91" s="155"/>
      <c r="H91" s="155"/>
      <c r="I91" s="156"/>
      <c r="J91" s="6"/>
      <c r="K91" s="6"/>
      <c r="L91" s="6"/>
      <c r="M91" s="6"/>
      <c r="N91" s="6"/>
    </row>
    <row r="92" spans="1:14" ht="15.75" thickBot="1">
      <c r="B92" s="5"/>
      <c r="C92" s="1"/>
      <c r="D92" s="1"/>
      <c r="E92" s="153"/>
      <c r="F92" s="153"/>
      <c r="G92" s="153"/>
      <c r="H92" s="153"/>
      <c r="I92" s="153"/>
      <c r="J92" s="1"/>
      <c r="K92" s="1"/>
      <c r="L92" s="1"/>
      <c r="M92" s="1"/>
      <c r="N92" s="23"/>
    </row>
    <row r="93" spans="1:14" ht="26.25" customHeight="1">
      <c r="A93" s="697" t="s">
        <v>2</v>
      </c>
      <c r="B93" s="731" t="s">
        <v>3</v>
      </c>
      <c r="C93" s="699" t="s">
        <v>892</v>
      </c>
      <c r="D93" s="699" t="s">
        <v>893</v>
      </c>
      <c r="E93" s="736" t="s">
        <v>894</v>
      </c>
      <c r="F93" s="733" t="s">
        <v>7</v>
      </c>
      <c r="G93" s="734"/>
      <c r="H93" s="734"/>
      <c r="I93" s="735"/>
      <c r="J93" s="731" t="s">
        <v>8</v>
      </c>
      <c r="K93" s="704" t="s">
        <v>252</v>
      </c>
      <c r="L93" s="705"/>
      <c r="M93" s="705"/>
      <c r="N93" s="706"/>
    </row>
    <row r="94" spans="1:14" ht="36" customHeight="1" thickBot="1">
      <c r="A94" s="698"/>
      <c r="B94" s="732"/>
      <c r="C94" s="700"/>
      <c r="D94" s="700"/>
      <c r="E94" s="737"/>
      <c r="F94" s="263" t="s">
        <v>10</v>
      </c>
      <c r="G94" s="264" t="s">
        <v>11</v>
      </c>
      <c r="H94" s="264" t="s">
        <v>12</v>
      </c>
      <c r="I94" s="265" t="s">
        <v>13</v>
      </c>
      <c r="J94" s="732"/>
      <c r="K94" s="252" t="s">
        <v>106</v>
      </c>
      <c r="L94" s="252" t="s">
        <v>107</v>
      </c>
      <c r="M94" s="252" t="s">
        <v>253</v>
      </c>
      <c r="N94" s="206" t="s">
        <v>108</v>
      </c>
    </row>
    <row r="95" spans="1:14" ht="57" customHeight="1">
      <c r="A95" s="730" t="s">
        <v>895</v>
      </c>
      <c r="B95" s="10" t="s">
        <v>896</v>
      </c>
      <c r="C95" s="246" t="s">
        <v>897</v>
      </c>
      <c r="D95" s="246" t="s">
        <v>898</v>
      </c>
      <c r="E95" s="68">
        <v>41</v>
      </c>
      <c r="F95" s="266">
        <v>15</v>
      </c>
      <c r="G95" s="20">
        <v>21</v>
      </c>
      <c r="H95" s="20">
        <v>4</v>
      </c>
      <c r="I95" s="267">
        <v>1</v>
      </c>
      <c r="J95" s="167" t="s">
        <v>899</v>
      </c>
      <c r="K95" s="720" t="s">
        <v>830</v>
      </c>
      <c r="L95" s="720" t="s">
        <v>900</v>
      </c>
      <c r="M95" s="720" t="s">
        <v>901</v>
      </c>
      <c r="N95" s="720" t="s">
        <v>902</v>
      </c>
    </row>
    <row r="96" spans="1:14" ht="59.25" customHeight="1">
      <c r="A96" s="730"/>
      <c r="B96" s="10" t="s">
        <v>903</v>
      </c>
      <c r="C96" s="246" t="s">
        <v>897</v>
      </c>
      <c r="D96" s="246" t="s">
        <v>904</v>
      </c>
      <c r="E96" s="68">
        <v>40</v>
      </c>
      <c r="F96" s="67">
        <v>15</v>
      </c>
      <c r="G96" s="250">
        <v>21</v>
      </c>
      <c r="H96" s="250">
        <v>4</v>
      </c>
      <c r="I96" s="66"/>
      <c r="J96" s="157" t="s">
        <v>905</v>
      </c>
      <c r="K96" s="720"/>
      <c r="L96" s="720"/>
      <c r="M96" s="720"/>
      <c r="N96" s="720"/>
    </row>
    <row r="97" spans="1:14" ht="86.25" customHeight="1">
      <c r="A97" s="730"/>
      <c r="B97" s="10" t="s">
        <v>906</v>
      </c>
      <c r="C97" s="246" t="s">
        <v>897</v>
      </c>
      <c r="D97" s="246" t="s">
        <v>907</v>
      </c>
      <c r="E97" s="68">
        <v>38</v>
      </c>
      <c r="F97" s="67">
        <v>15</v>
      </c>
      <c r="G97" s="250">
        <v>21</v>
      </c>
      <c r="H97" s="250">
        <v>2</v>
      </c>
      <c r="I97" s="66"/>
      <c r="J97" s="157" t="s">
        <v>908</v>
      </c>
      <c r="K97" s="720"/>
      <c r="L97" s="720"/>
      <c r="M97" s="720"/>
      <c r="N97" s="720"/>
    </row>
    <row r="98" spans="1:14" ht="99.75">
      <c r="A98" s="730" t="s">
        <v>909</v>
      </c>
      <c r="B98" s="10" t="s">
        <v>910</v>
      </c>
      <c r="C98" s="246" t="s">
        <v>911</v>
      </c>
      <c r="D98" s="246" t="s">
        <v>912</v>
      </c>
      <c r="E98" s="160">
        <v>1</v>
      </c>
      <c r="F98" s="158">
        <v>0.5</v>
      </c>
      <c r="G98" s="250"/>
      <c r="H98" s="159">
        <v>0.5</v>
      </c>
      <c r="I98" s="66"/>
      <c r="J98" s="157" t="s">
        <v>913</v>
      </c>
      <c r="K98" s="244" t="s">
        <v>914</v>
      </c>
      <c r="L98" s="244" t="s">
        <v>915</v>
      </c>
      <c r="M98" s="244" t="s">
        <v>916</v>
      </c>
      <c r="N98" s="244" t="s">
        <v>917</v>
      </c>
    </row>
    <row r="99" spans="1:14" ht="99.75">
      <c r="A99" s="730"/>
      <c r="B99" s="10" t="s">
        <v>918</v>
      </c>
      <c r="C99" s="246" t="s">
        <v>911</v>
      </c>
      <c r="D99" s="246" t="s">
        <v>919</v>
      </c>
      <c r="E99" s="160">
        <v>1</v>
      </c>
      <c r="F99" s="158">
        <v>0.25</v>
      </c>
      <c r="G99" s="159">
        <v>0.25</v>
      </c>
      <c r="H99" s="159">
        <v>0.25</v>
      </c>
      <c r="I99" s="161">
        <v>0.25</v>
      </c>
      <c r="J99" s="162" t="s">
        <v>920</v>
      </c>
      <c r="K99" s="244" t="s">
        <v>914</v>
      </c>
      <c r="L99" s="244" t="s">
        <v>915</v>
      </c>
      <c r="M99" s="244" t="s">
        <v>916</v>
      </c>
      <c r="N99" s="244" t="s">
        <v>917</v>
      </c>
    </row>
    <row r="100" spans="1:14" ht="99.75">
      <c r="A100" s="730"/>
      <c r="B100" s="10" t="s">
        <v>921</v>
      </c>
      <c r="C100" s="246" t="s">
        <v>911</v>
      </c>
      <c r="D100" s="246" t="s">
        <v>922</v>
      </c>
      <c r="E100" s="160">
        <v>1</v>
      </c>
      <c r="F100" s="158">
        <v>0.25</v>
      </c>
      <c r="G100" s="159">
        <v>0.25</v>
      </c>
      <c r="H100" s="159">
        <v>0.25</v>
      </c>
      <c r="I100" s="161">
        <v>0.25</v>
      </c>
      <c r="J100" s="157" t="s">
        <v>923</v>
      </c>
      <c r="K100" s="244" t="s">
        <v>914</v>
      </c>
      <c r="L100" s="244" t="s">
        <v>915</v>
      </c>
      <c r="M100" s="244" t="s">
        <v>916</v>
      </c>
      <c r="N100" s="244" t="s">
        <v>917</v>
      </c>
    </row>
    <row r="101" spans="1:14" ht="99.75">
      <c r="A101" s="207" t="s">
        <v>924</v>
      </c>
      <c r="B101" s="10" t="s">
        <v>925</v>
      </c>
      <c r="C101" s="246" t="s">
        <v>911</v>
      </c>
      <c r="D101" s="246" t="s">
        <v>926</v>
      </c>
      <c r="E101" s="251">
        <v>2400</v>
      </c>
      <c r="F101" s="56">
        <v>600</v>
      </c>
      <c r="G101" s="246">
        <v>600</v>
      </c>
      <c r="H101" s="246">
        <v>600</v>
      </c>
      <c r="I101" s="59">
        <v>600</v>
      </c>
      <c r="J101" s="157" t="s">
        <v>927</v>
      </c>
      <c r="K101" s="244"/>
      <c r="L101" s="244" t="s">
        <v>928</v>
      </c>
      <c r="M101" s="244"/>
      <c r="N101" s="244" t="s">
        <v>929</v>
      </c>
    </row>
    <row r="102" spans="1:14" ht="142.5">
      <c r="A102" s="207" t="s">
        <v>930</v>
      </c>
      <c r="B102" s="10" t="s">
        <v>931</v>
      </c>
      <c r="C102" s="246" t="s">
        <v>932</v>
      </c>
      <c r="D102" s="246" t="s">
        <v>933</v>
      </c>
      <c r="E102" s="163">
        <v>1</v>
      </c>
      <c r="F102" s="158">
        <v>0.45</v>
      </c>
      <c r="G102" s="159">
        <v>0.35</v>
      </c>
      <c r="H102" s="164">
        <v>0.15</v>
      </c>
      <c r="I102" s="161">
        <v>0.05</v>
      </c>
      <c r="J102" s="157" t="s">
        <v>934</v>
      </c>
      <c r="K102" s="244" t="s">
        <v>935</v>
      </c>
      <c r="L102" s="244" t="s">
        <v>936</v>
      </c>
      <c r="M102" s="244" t="s">
        <v>937</v>
      </c>
      <c r="N102" s="244" t="s">
        <v>938</v>
      </c>
    </row>
    <row r="103" spans="1:14" ht="128.25">
      <c r="A103" s="207" t="s">
        <v>939</v>
      </c>
      <c r="B103" s="250" t="s">
        <v>940</v>
      </c>
      <c r="C103" s="250" t="s">
        <v>932</v>
      </c>
      <c r="D103" s="250" t="s">
        <v>941</v>
      </c>
      <c r="E103" s="163">
        <v>1</v>
      </c>
      <c r="F103" s="165">
        <v>0.25</v>
      </c>
      <c r="G103" s="115">
        <v>0.25</v>
      </c>
      <c r="H103" s="115">
        <v>0.4</v>
      </c>
      <c r="I103" s="166">
        <v>0.1</v>
      </c>
      <c r="J103" s="167" t="s">
        <v>942</v>
      </c>
      <c r="K103" s="250" t="s">
        <v>943</v>
      </c>
      <c r="L103" s="250" t="s">
        <v>944</v>
      </c>
      <c r="M103" s="250" t="s">
        <v>945</v>
      </c>
      <c r="N103" s="244" t="s">
        <v>946</v>
      </c>
    </row>
    <row r="104" spans="1:14" ht="99.75">
      <c r="A104" s="207" t="s">
        <v>947</v>
      </c>
      <c r="B104" s="250" t="s">
        <v>948</v>
      </c>
      <c r="C104" s="250" t="s">
        <v>949</v>
      </c>
      <c r="D104" s="250" t="s">
        <v>950</v>
      </c>
      <c r="E104" s="163">
        <v>1</v>
      </c>
      <c r="F104" s="165">
        <v>0.35</v>
      </c>
      <c r="G104" s="115">
        <v>0.4</v>
      </c>
      <c r="H104" s="115">
        <v>0.15</v>
      </c>
      <c r="I104" s="166">
        <v>0.1</v>
      </c>
      <c r="J104" s="167" t="s">
        <v>951</v>
      </c>
      <c r="K104" s="250" t="s">
        <v>952</v>
      </c>
      <c r="L104" s="250" t="s">
        <v>953</v>
      </c>
      <c r="M104" s="250" t="s">
        <v>954</v>
      </c>
      <c r="N104" s="244" t="s">
        <v>955</v>
      </c>
    </row>
    <row r="105" spans="1:14" ht="71.25">
      <c r="A105" s="207" t="s">
        <v>956</v>
      </c>
      <c r="B105" s="250" t="s">
        <v>957</v>
      </c>
      <c r="C105" s="250" t="s">
        <v>958</v>
      </c>
      <c r="D105" s="250" t="s">
        <v>959</v>
      </c>
      <c r="E105" s="163">
        <v>1</v>
      </c>
      <c r="F105" s="165">
        <v>0.45</v>
      </c>
      <c r="G105" s="115">
        <v>0.15</v>
      </c>
      <c r="H105" s="115">
        <v>0.3</v>
      </c>
      <c r="I105" s="166">
        <v>0.1</v>
      </c>
      <c r="J105" s="167" t="s">
        <v>960</v>
      </c>
      <c r="K105" s="250" t="s">
        <v>961</v>
      </c>
      <c r="L105" s="250" t="s">
        <v>962</v>
      </c>
      <c r="M105" s="250" t="s">
        <v>963</v>
      </c>
      <c r="N105" s="244" t="s">
        <v>964</v>
      </c>
    </row>
    <row r="106" spans="1:14" ht="86.25" thickBot="1">
      <c r="A106" s="207" t="s">
        <v>965</v>
      </c>
      <c r="B106" s="250" t="s">
        <v>966</v>
      </c>
      <c r="C106" s="250" t="s">
        <v>967</v>
      </c>
      <c r="D106" s="250" t="s">
        <v>968</v>
      </c>
      <c r="E106" s="163">
        <v>1</v>
      </c>
      <c r="F106" s="168">
        <v>0.45</v>
      </c>
      <c r="G106" s="169">
        <v>0.25</v>
      </c>
      <c r="H106" s="169">
        <v>0.25</v>
      </c>
      <c r="I106" s="170">
        <v>0.05</v>
      </c>
      <c r="J106" s="167" t="s">
        <v>969</v>
      </c>
      <c r="K106" s="250" t="s">
        <v>970</v>
      </c>
      <c r="L106" s="250" t="s">
        <v>971</v>
      </c>
      <c r="M106" s="250" t="s">
        <v>972</v>
      </c>
      <c r="N106" s="244" t="s">
        <v>973</v>
      </c>
    </row>
    <row r="108" spans="1:14">
      <c r="A108" s="724"/>
      <c r="B108" s="724"/>
      <c r="C108" s="724"/>
      <c r="D108" s="724"/>
      <c r="E108" s="724"/>
      <c r="F108" s="724"/>
      <c r="G108" s="724"/>
      <c r="H108" s="724"/>
      <c r="I108" s="724"/>
      <c r="J108" s="724"/>
      <c r="K108" s="724"/>
      <c r="L108" s="724"/>
      <c r="M108" s="724"/>
      <c r="N108" s="724"/>
    </row>
    <row r="109" spans="1:14" ht="15" thickBot="1">
      <c r="B109" s="1"/>
      <c r="C109" s="1"/>
      <c r="D109" s="1"/>
      <c r="E109" s="1"/>
      <c r="F109" s="1"/>
      <c r="G109" s="1"/>
      <c r="H109" s="1"/>
      <c r="I109" s="1"/>
      <c r="J109" s="1"/>
      <c r="K109" s="1"/>
      <c r="L109" s="1"/>
      <c r="M109" s="1"/>
      <c r="N109" s="2"/>
    </row>
    <row r="110" spans="1:14" ht="15.75" thickBot="1">
      <c r="A110" s="187" t="s">
        <v>0</v>
      </c>
      <c r="B110" s="679" t="s">
        <v>686</v>
      </c>
      <c r="C110" s="680"/>
      <c r="D110" s="680"/>
      <c r="E110" s="680"/>
      <c r="F110" s="680"/>
      <c r="G110" s="680"/>
      <c r="H110" s="680"/>
      <c r="I110" s="680"/>
      <c r="J110" s="680"/>
      <c r="K110" s="680"/>
      <c r="L110" s="680"/>
      <c r="M110" s="680"/>
      <c r="N110" s="680"/>
    </row>
    <row r="111" spans="1:14" ht="15.75" thickBot="1">
      <c r="A111" s="117"/>
      <c r="B111" s="5"/>
      <c r="C111" s="5"/>
      <c r="D111" s="5"/>
      <c r="E111" s="5"/>
      <c r="F111" s="5"/>
      <c r="G111" s="5"/>
      <c r="H111" s="5"/>
      <c r="I111" s="5"/>
      <c r="J111" s="5"/>
      <c r="K111" s="5"/>
      <c r="L111" s="5"/>
      <c r="M111" s="2"/>
      <c r="N111" s="2"/>
    </row>
    <row r="112" spans="1:14" ht="15.75" thickBot="1">
      <c r="A112" s="187" t="s">
        <v>1</v>
      </c>
      <c r="B112" s="679" t="s">
        <v>974</v>
      </c>
      <c r="C112" s="680"/>
      <c r="D112" s="680"/>
      <c r="E112" s="680"/>
      <c r="F112" s="680"/>
      <c r="G112" s="680"/>
      <c r="H112" s="680"/>
      <c r="I112" s="680"/>
      <c r="J112" s="680"/>
      <c r="K112" s="680"/>
      <c r="L112" s="680"/>
      <c r="M112" s="680"/>
      <c r="N112" s="680"/>
    </row>
    <row r="113" spans="1:14" ht="15.75" thickBot="1">
      <c r="A113" s="117"/>
      <c r="B113" s="5"/>
      <c r="C113" s="1"/>
      <c r="D113" s="1"/>
      <c r="E113" s="1"/>
      <c r="F113" s="1"/>
      <c r="G113" s="1"/>
      <c r="H113" s="1"/>
      <c r="I113" s="1"/>
      <c r="J113" s="1"/>
      <c r="K113" s="1"/>
      <c r="L113" s="1"/>
      <c r="M113" s="1"/>
      <c r="N113" s="23"/>
    </row>
    <row r="114" spans="1:14" ht="15">
      <c r="A114" s="697" t="s">
        <v>2</v>
      </c>
      <c r="B114" s="699" t="s">
        <v>3</v>
      </c>
      <c r="C114" s="699" t="s">
        <v>4</v>
      </c>
      <c r="D114" s="699" t="s">
        <v>5</v>
      </c>
      <c r="E114" s="699" t="s">
        <v>6</v>
      </c>
      <c r="F114" s="701" t="s">
        <v>7</v>
      </c>
      <c r="G114" s="702"/>
      <c r="H114" s="702"/>
      <c r="I114" s="703"/>
      <c r="J114" s="699" t="s">
        <v>8</v>
      </c>
      <c r="K114" s="704" t="s">
        <v>252</v>
      </c>
      <c r="L114" s="705"/>
      <c r="M114" s="705"/>
      <c r="N114" s="706"/>
    </row>
    <row r="115" spans="1:14" ht="15.75" thickBot="1">
      <c r="A115" s="723"/>
      <c r="B115" s="722"/>
      <c r="C115" s="722"/>
      <c r="D115" s="722"/>
      <c r="E115" s="722"/>
      <c r="F115" s="198" t="s">
        <v>10</v>
      </c>
      <c r="G115" s="196" t="s">
        <v>11</v>
      </c>
      <c r="H115" s="196" t="s">
        <v>12</v>
      </c>
      <c r="I115" s="199" t="s">
        <v>13</v>
      </c>
      <c r="J115" s="722"/>
      <c r="K115" s="200" t="s">
        <v>106</v>
      </c>
      <c r="L115" s="200" t="s">
        <v>107</v>
      </c>
      <c r="M115" s="200" t="s">
        <v>253</v>
      </c>
      <c r="N115" s="203" t="s">
        <v>108</v>
      </c>
    </row>
    <row r="116" spans="1:14" ht="71.25" customHeight="1">
      <c r="A116" s="725" t="s">
        <v>975</v>
      </c>
      <c r="B116" s="601" t="s">
        <v>976</v>
      </c>
      <c r="C116" s="543" t="s">
        <v>977</v>
      </c>
      <c r="D116" s="543" t="s">
        <v>978</v>
      </c>
      <c r="E116" s="560">
        <v>100</v>
      </c>
      <c r="F116" s="172">
        <v>15</v>
      </c>
      <c r="G116" s="534">
        <v>25</v>
      </c>
      <c r="H116" s="173">
        <v>30</v>
      </c>
      <c r="I116" s="535">
        <v>30</v>
      </c>
      <c r="J116" s="344" t="s">
        <v>979</v>
      </c>
      <c r="K116" s="719" t="s">
        <v>974</v>
      </c>
      <c r="L116" s="719" t="s">
        <v>980</v>
      </c>
      <c r="M116" s="719" t="s">
        <v>981</v>
      </c>
      <c r="N116" s="707" t="s">
        <v>982</v>
      </c>
    </row>
    <row r="117" spans="1:14" ht="57">
      <c r="A117" s="728"/>
      <c r="B117" s="171" t="s">
        <v>983</v>
      </c>
      <c r="C117" s="524" t="s">
        <v>977</v>
      </c>
      <c r="D117" s="538" t="s">
        <v>984</v>
      </c>
      <c r="E117" s="44">
        <v>80</v>
      </c>
      <c r="F117" s="174">
        <v>20</v>
      </c>
      <c r="G117" s="137">
        <v>20</v>
      </c>
      <c r="H117" s="137">
        <v>20</v>
      </c>
      <c r="I117" s="175">
        <v>20</v>
      </c>
      <c r="J117" s="533" t="s">
        <v>985</v>
      </c>
      <c r="K117" s="720"/>
      <c r="L117" s="720"/>
      <c r="M117" s="720"/>
      <c r="N117" s="708"/>
    </row>
    <row r="118" spans="1:14" ht="57.75" thickBot="1">
      <c r="A118" s="729"/>
      <c r="B118" s="602" t="s">
        <v>986</v>
      </c>
      <c r="C118" s="541" t="s">
        <v>977</v>
      </c>
      <c r="D118" s="12" t="s">
        <v>987</v>
      </c>
      <c r="E118" s="603">
        <v>80</v>
      </c>
      <c r="F118" s="604">
        <v>20</v>
      </c>
      <c r="G118" s="605">
        <v>20</v>
      </c>
      <c r="H118" s="605">
        <v>20</v>
      </c>
      <c r="I118" s="606">
        <v>20</v>
      </c>
      <c r="J118" s="345" t="s">
        <v>988</v>
      </c>
      <c r="K118" s="721"/>
      <c r="L118" s="721"/>
      <c r="M118" s="721"/>
      <c r="N118" s="709"/>
    </row>
    <row r="119" spans="1:14" ht="57">
      <c r="A119" s="725" t="s">
        <v>989</v>
      </c>
      <c r="B119" s="601" t="s">
        <v>990</v>
      </c>
      <c r="C119" s="543" t="s">
        <v>977</v>
      </c>
      <c r="D119" s="543" t="s">
        <v>991</v>
      </c>
      <c r="E119" s="560">
        <v>100</v>
      </c>
      <c r="F119" s="172">
        <v>35</v>
      </c>
      <c r="G119" s="173">
        <v>25</v>
      </c>
      <c r="H119" s="173">
        <v>20</v>
      </c>
      <c r="I119" s="607">
        <v>20</v>
      </c>
      <c r="J119" s="543" t="s">
        <v>992</v>
      </c>
      <c r="K119" s="540"/>
      <c r="L119" s="540"/>
      <c r="M119" s="540"/>
      <c r="N119" s="422"/>
    </row>
    <row r="120" spans="1:14" ht="85.5">
      <c r="A120" s="726"/>
      <c r="B120" s="171" t="s">
        <v>993</v>
      </c>
      <c r="C120" s="524" t="s">
        <v>977</v>
      </c>
      <c r="D120" s="538" t="s">
        <v>994</v>
      </c>
      <c r="E120" s="44">
        <v>80</v>
      </c>
      <c r="F120" s="174">
        <v>20</v>
      </c>
      <c r="G120" s="137">
        <v>20</v>
      </c>
      <c r="H120" s="137">
        <v>20</v>
      </c>
      <c r="I120" s="175">
        <v>20</v>
      </c>
      <c r="J120" s="533" t="s">
        <v>995</v>
      </c>
      <c r="K120" s="525"/>
      <c r="L120" s="525"/>
      <c r="M120" s="525"/>
      <c r="N120" s="424"/>
    </row>
    <row r="121" spans="1:14" ht="57">
      <c r="A121" s="726"/>
      <c r="B121" s="171" t="s">
        <v>996</v>
      </c>
      <c r="C121" s="524" t="s">
        <v>977</v>
      </c>
      <c r="D121" s="538" t="s">
        <v>984</v>
      </c>
      <c r="E121" s="40">
        <v>80</v>
      </c>
      <c r="F121" s="174">
        <v>20</v>
      </c>
      <c r="G121" s="137">
        <v>20</v>
      </c>
      <c r="H121" s="137">
        <v>20</v>
      </c>
      <c r="I121" s="175">
        <v>20</v>
      </c>
      <c r="J121" s="533" t="s">
        <v>997</v>
      </c>
      <c r="K121" s="525"/>
      <c r="L121" s="525"/>
      <c r="M121" s="525"/>
      <c r="N121" s="424"/>
    </row>
    <row r="122" spans="1:14" ht="58.5" thickBot="1">
      <c r="A122" s="727"/>
      <c r="B122" s="602" t="s">
        <v>998</v>
      </c>
      <c r="C122" s="541" t="s">
        <v>977</v>
      </c>
      <c r="D122" s="12" t="s">
        <v>984</v>
      </c>
      <c r="E122" s="603">
        <v>80</v>
      </c>
      <c r="F122" s="604">
        <v>20</v>
      </c>
      <c r="G122" s="605">
        <v>20</v>
      </c>
      <c r="H122" s="605">
        <v>20</v>
      </c>
      <c r="I122" s="606">
        <v>20</v>
      </c>
      <c r="J122" s="345" t="s">
        <v>997</v>
      </c>
      <c r="K122" s="542"/>
      <c r="L122" s="542"/>
      <c r="M122" s="542"/>
      <c r="N122" s="600"/>
    </row>
    <row r="124" spans="1:14">
      <c r="A124" s="724"/>
      <c r="B124" s="724"/>
      <c r="C124" s="724"/>
      <c r="D124" s="724"/>
      <c r="E124" s="724"/>
      <c r="F124" s="724"/>
      <c r="G124" s="724"/>
      <c r="H124" s="724"/>
      <c r="I124" s="724"/>
      <c r="J124" s="724"/>
      <c r="K124" s="724"/>
      <c r="L124" s="724"/>
      <c r="M124" s="724"/>
      <c r="N124" s="724"/>
    </row>
    <row r="126" spans="1:14" ht="15" thickBot="1">
      <c r="B126" s="1"/>
      <c r="C126" s="1"/>
      <c r="D126" s="1"/>
      <c r="E126" s="1"/>
      <c r="F126" s="1"/>
      <c r="G126" s="1"/>
      <c r="H126" s="1"/>
      <c r="I126" s="1"/>
      <c r="J126" s="1"/>
      <c r="K126" s="1"/>
      <c r="L126" s="1"/>
      <c r="M126" s="1"/>
      <c r="N126" s="2"/>
    </row>
    <row r="127" spans="1:14" ht="15.75" thickBot="1">
      <c r="A127" s="187" t="s">
        <v>0</v>
      </c>
      <c r="B127" s="679" t="s">
        <v>52</v>
      </c>
      <c r="C127" s="680"/>
      <c r="D127" s="680"/>
      <c r="E127" s="680"/>
      <c r="F127" s="680"/>
      <c r="G127" s="680"/>
      <c r="H127" s="680"/>
      <c r="I127" s="680"/>
      <c r="J127" s="680"/>
      <c r="K127" s="680"/>
      <c r="L127" s="680"/>
      <c r="M127" s="680"/>
      <c r="N127" s="680"/>
    </row>
    <row r="128" spans="1:14" ht="15.75" thickBot="1">
      <c r="A128" s="117"/>
      <c r="B128" s="5"/>
      <c r="C128" s="5"/>
      <c r="D128" s="5"/>
      <c r="E128" s="5"/>
      <c r="F128" s="5"/>
      <c r="G128" s="5"/>
      <c r="H128" s="5"/>
      <c r="I128" s="5"/>
      <c r="J128" s="5"/>
      <c r="K128" s="5"/>
      <c r="L128" s="5"/>
      <c r="M128" s="2"/>
      <c r="N128" s="2"/>
    </row>
    <row r="129" spans="1:14" ht="15.75" thickBot="1">
      <c r="A129" s="187" t="s">
        <v>1</v>
      </c>
      <c r="B129" s="679" t="s">
        <v>999</v>
      </c>
      <c r="C129" s="680"/>
      <c r="D129" s="680"/>
      <c r="E129" s="680"/>
      <c r="F129" s="680"/>
      <c r="G129" s="680"/>
      <c r="H129" s="680"/>
      <c r="I129" s="680"/>
      <c r="J129" s="680"/>
      <c r="K129" s="680"/>
      <c r="L129" s="680"/>
      <c r="M129" s="680"/>
      <c r="N129" s="680"/>
    </row>
    <row r="130" spans="1:14" ht="15">
      <c r="A130" s="187"/>
      <c r="B130" s="6"/>
      <c r="C130" s="6"/>
      <c r="D130" s="6"/>
      <c r="E130" s="7"/>
      <c r="F130" s="7"/>
      <c r="G130" s="7"/>
      <c r="H130" s="7"/>
      <c r="I130" s="6"/>
      <c r="J130" s="6"/>
      <c r="K130" s="6"/>
      <c r="L130" s="6"/>
      <c r="M130" s="6"/>
      <c r="N130" s="6"/>
    </row>
    <row r="131" spans="1:14" ht="15.75" thickBot="1">
      <c r="A131" s="117"/>
      <c r="B131" s="5"/>
      <c r="C131" s="1"/>
      <c r="D131" s="1"/>
      <c r="E131" s="1"/>
      <c r="F131" s="1"/>
      <c r="G131" s="1"/>
      <c r="H131" s="1"/>
      <c r="I131" s="1"/>
      <c r="J131" s="1"/>
      <c r="K131" s="1"/>
      <c r="L131" s="1"/>
      <c r="M131" s="1"/>
      <c r="N131" s="23"/>
    </row>
    <row r="132" spans="1:14" ht="15">
      <c r="A132" s="697" t="s">
        <v>2</v>
      </c>
      <c r="B132" s="699" t="s">
        <v>3</v>
      </c>
      <c r="C132" s="699" t="s">
        <v>4</v>
      </c>
      <c r="D132" s="699" t="s">
        <v>5</v>
      </c>
      <c r="E132" s="699" t="s">
        <v>6</v>
      </c>
      <c r="F132" s="701" t="s">
        <v>7</v>
      </c>
      <c r="G132" s="702"/>
      <c r="H132" s="702"/>
      <c r="I132" s="703"/>
      <c r="J132" s="699" t="s">
        <v>8</v>
      </c>
      <c r="K132" s="704" t="s">
        <v>9</v>
      </c>
      <c r="L132" s="705"/>
      <c r="M132" s="705"/>
      <c r="N132" s="706"/>
    </row>
    <row r="133" spans="1:14" ht="15.75" thickBot="1">
      <c r="A133" s="723"/>
      <c r="B133" s="722"/>
      <c r="C133" s="722"/>
      <c r="D133" s="722"/>
      <c r="E133" s="722"/>
      <c r="F133" s="202" t="s">
        <v>10</v>
      </c>
      <c r="G133" s="193" t="s">
        <v>11</v>
      </c>
      <c r="H133" s="193" t="s">
        <v>12</v>
      </c>
      <c r="I133" s="195" t="s">
        <v>13</v>
      </c>
      <c r="J133" s="722"/>
      <c r="K133" s="200" t="s">
        <v>106</v>
      </c>
      <c r="L133" s="200" t="s">
        <v>107</v>
      </c>
      <c r="M133" s="200" t="s">
        <v>16</v>
      </c>
      <c r="N133" s="203" t="s">
        <v>108</v>
      </c>
    </row>
    <row r="134" spans="1:14" ht="57" customHeight="1">
      <c r="A134" s="716" t="s">
        <v>1052</v>
      </c>
      <c r="B134" s="9" t="s">
        <v>1000</v>
      </c>
      <c r="C134" s="694" t="s">
        <v>1001</v>
      </c>
      <c r="D134" s="543" t="s">
        <v>1002</v>
      </c>
      <c r="E134" s="560">
        <v>1</v>
      </c>
      <c r="F134" s="177">
        <v>1</v>
      </c>
      <c r="G134" s="178"/>
      <c r="H134" s="178"/>
      <c r="I134" s="179"/>
      <c r="J134" s="344" t="s">
        <v>1003</v>
      </c>
      <c r="K134" s="719">
        <v>4</v>
      </c>
      <c r="L134" s="719">
        <v>4.5999999999999996</v>
      </c>
      <c r="M134" s="719" t="s">
        <v>1057</v>
      </c>
      <c r="N134" s="707"/>
    </row>
    <row r="135" spans="1:14" ht="81.75" customHeight="1">
      <c r="A135" s="717"/>
      <c r="B135" s="10" t="s">
        <v>1004</v>
      </c>
      <c r="C135" s="695"/>
      <c r="D135" s="538" t="s">
        <v>1005</v>
      </c>
      <c r="E135" s="44">
        <v>1</v>
      </c>
      <c r="F135" s="123">
        <v>1</v>
      </c>
      <c r="G135" s="114"/>
      <c r="H135" s="114"/>
      <c r="I135" s="180"/>
      <c r="J135" s="533" t="s">
        <v>1006</v>
      </c>
      <c r="K135" s="720"/>
      <c r="L135" s="720"/>
      <c r="M135" s="720"/>
      <c r="N135" s="708"/>
    </row>
    <row r="136" spans="1:14" ht="57" customHeight="1">
      <c r="A136" s="717"/>
      <c r="B136" s="10" t="s">
        <v>1007</v>
      </c>
      <c r="C136" s="695"/>
      <c r="D136" s="538" t="s">
        <v>1008</v>
      </c>
      <c r="E136" s="44">
        <v>1</v>
      </c>
      <c r="F136" s="123">
        <v>1</v>
      </c>
      <c r="G136" s="114"/>
      <c r="H136" s="114"/>
      <c r="I136" s="180"/>
      <c r="J136" s="533" t="s">
        <v>1009</v>
      </c>
      <c r="K136" s="720"/>
      <c r="L136" s="720"/>
      <c r="M136" s="720"/>
      <c r="N136" s="708"/>
    </row>
    <row r="137" spans="1:14" ht="86.25" customHeight="1" thickBot="1">
      <c r="A137" s="718"/>
      <c r="B137" s="608" t="s">
        <v>1010</v>
      </c>
      <c r="C137" s="696"/>
      <c r="D137" s="12" t="s">
        <v>1011</v>
      </c>
      <c r="E137" s="603">
        <v>1</v>
      </c>
      <c r="F137" s="253"/>
      <c r="G137" s="254">
        <v>0.5</v>
      </c>
      <c r="H137" s="254">
        <v>0.5</v>
      </c>
      <c r="I137" s="255"/>
      <c r="J137" s="345" t="s">
        <v>1012</v>
      </c>
      <c r="K137" s="721"/>
      <c r="L137" s="721"/>
      <c r="M137" s="721"/>
      <c r="N137" s="709"/>
    </row>
    <row r="138" spans="1:14" ht="141.75" customHeight="1">
      <c r="A138" s="710" t="s">
        <v>1053</v>
      </c>
      <c r="B138" s="543" t="s">
        <v>1013</v>
      </c>
      <c r="C138" s="694" t="s">
        <v>1001</v>
      </c>
      <c r="D138" s="543" t="s">
        <v>1014</v>
      </c>
      <c r="E138" s="609">
        <v>100</v>
      </c>
      <c r="F138" s="172">
        <v>25</v>
      </c>
      <c r="G138" s="173">
        <v>25</v>
      </c>
      <c r="H138" s="173">
        <v>50</v>
      </c>
      <c r="I138" s="192"/>
      <c r="J138" s="344" t="s">
        <v>1015</v>
      </c>
      <c r="K138" s="713">
        <v>1</v>
      </c>
      <c r="L138" s="713">
        <v>1.4</v>
      </c>
      <c r="M138" s="713" t="s">
        <v>1016</v>
      </c>
      <c r="N138" s="610"/>
    </row>
    <row r="139" spans="1:14" ht="67.5" customHeight="1">
      <c r="A139" s="711"/>
      <c r="B139" s="538" t="s">
        <v>1017</v>
      </c>
      <c r="C139" s="695"/>
      <c r="D139" s="538" t="s">
        <v>1018</v>
      </c>
      <c r="E139" s="502">
        <v>100</v>
      </c>
      <c r="F139" s="174">
        <v>25</v>
      </c>
      <c r="G139" s="137">
        <v>25</v>
      </c>
      <c r="H139" s="137">
        <v>50</v>
      </c>
      <c r="I139" s="175"/>
      <c r="J139" s="533" t="s">
        <v>1019</v>
      </c>
      <c r="K139" s="714"/>
      <c r="L139" s="714"/>
      <c r="M139" s="714"/>
      <c r="N139" s="611"/>
    </row>
    <row r="140" spans="1:14" ht="85.5" customHeight="1" thickBot="1">
      <c r="A140" s="712"/>
      <c r="B140" s="612" t="s">
        <v>1020</v>
      </c>
      <c r="C140" s="696"/>
      <c r="D140" s="12" t="s">
        <v>1021</v>
      </c>
      <c r="E140" s="572">
        <v>50</v>
      </c>
      <c r="F140" s="604"/>
      <c r="G140" s="605"/>
      <c r="H140" s="605">
        <v>25</v>
      </c>
      <c r="I140" s="606">
        <v>25</v>
      </c>
      <c r="J140" s="345" t="s">
        <v>1022</v>
      </c>
      <c r="K140" s="715"/>
      <c r="L140" s="715"/>
      <c r="M140" s="715"/>
      <c r="N140" s="613"/>
    </row>
    <row r="141" spans="1:14" ht="28.5" customHeight="1">
      <c r="A141" s="683" t="s">
        <v>1054</v>
      </c>
      <c r="B141" s="9" t="s">
        <v>1023</v>
      </c>
      <c r="C141" s="694" t="s">
        <v>1001</v>
      </c>
      <c r="D141" s="543" t="s">
        <v>1024</v>
      </c>
      <c r="E141" s="560">
        <v>10</v>
      </c>
      <c r="F141" s="190">
        <v>1</v>
      </c>
      <c r="G141" s="191"/>
      <c r="H141" s="191"/>
      <c r="I141" s="192"/>
      <c r="J141" s="344" t="s">
        <v>1025</v>
      </c>
      <c r="K141" s="686">
        <v>4</v>
      </c>
      <c r="L141" s="686">
        <v>4.5999999999999996</v>
      </c>
      <c r="M141" s="686" t="s">
        <v>1058</v>
      </c>
      <c r="N141" s="610"/>
    </row>
    <row r="142" spans="1:14" ht="28.5">
      <c r="A142" s="684"/>
      <c r="B142" s="10" t="s">
        <v>1026</v>
      </c>
      <c r="C142" s="695"/>
      <c r="D142" s="538" t="s">
        <v>1027</v>
      </c>
      <c r="E142" s="528">
        <v>1</v>
      </c>
      <c r="F142" s="123"/>
      <c r="G142" s="114"/>
      <c r="H142" s="114">
        <v>0.5</v>
      </c>
      <c r="I142" s="180">
        <v>0.5</v>
      </c>
      <c r="J142" s="533" t="s">
        <v>1028</v>
      </c>
      <c r="K142" s="687"/>
      <c r="L142" s="687"/>
      <c r="M142" s="687"/>
      <c r="N142" s="611"/>
    </row>
    <row r="143" spans="1:14" ht="71.25">
      <c r="A143" s="684"/>
      <c r="B143" s="51" t="s">
        <v>1029</v>
      </c>
      <c r="C143" s="695" t="s">
        <v>1030</v>
      </c>
      <c r="D143" s="538" t="s">
        <v>1465</v>
      </c>
      <c r="E143" s="243">
        <v>1</v>
      </c>
      <c r="F143" s="123"/>
      <c r="G143" s="114">
        <v>0.25</v>
      </c>
      <c r="H143" s="114">
        <v>0.25</v>
      </c>
      <c r="I143" s="180">
        <v>0.5</v>
      </c>
      <c r="J143" s="533" t="s">
        <v>1466</v>
      </c>
      <c r="K143" s="688"/>
      <c r="L143" s="688"/>
      <c r="M143" s="688"/>
      <c r="N143" s="611"/>
    </row>
    <row r="144" spans="1:14" ht="45" customHeight="1" thickBot="1">
      <c r="A144" s="685"/>
      <c r="B144" s="69" t="s">
        <v>1031</v>
      </c>
      <c r="C144" s="696"/>
      <c r="D144" s="12" t="s">
        <v>1464</v>
      </c>
      <c r="E144" s="614">
        <v>1</v>
      </c>
      <c r="F144" s="253">
        <v>0.5</v>
      </c>
      <c r="G144" s="254">
        <v>0.5</v>
      </c>
      <c r="H144" s="254"/>
      <c r="I144" s="255"/>
      <c r="J144" s="345" t="s">
        <v>1467</v>
      </c>
      <c r="K144" s="615">
        <v>1</v>
      </c>
      <c r="L144" s="615">
        <v>1.1000000000000001</v>
      </c>
      <c r="M144" s="615" t="s">
        <v>1059</v>
      </c>
      <c r="N144" s="613"/>
    </row>
    <row r="145" spans="1:14" ht="87" customHeight="1">
      <c r="A145" s="691" t="s">
        <v>1055</v>
      </c>
      <c r="B145" s="9" t="s">
        <v>1032</v>
      </c>
      <c r="C145" s="694" t="s">
        <v>1033</v>
      </c>
      <c r="D145" s="543" t="s">
        <v>1034</v>
      </c>
      <c r="E145" s="609">
        <v>1</v>
      </c>
      <c r="F145" s="190">
        <v>1</v>
      </c>
      <c r="G145" s="191"/>
      <c r="H145" s="191"/>
      <c r="I145" s="192"/>
      <c r="J145" s="344" t="s">
        <v>1035</v>
      </c>
      <c r="K145" s="616">
        <v>4</v>
      </c>
      <c r="L145" s="616">
        <v>4.0999999999999996</v>
      </c>
      <c r="M145" s="616" t="s">
        <v>1036</v>
      </c>
      <c r="N145" s="610"/>
    </row>
    <row r="146" spans="1:14" ht="84" customHeight="1">
      <c r="A146" s="692"/>
      <c r="B146" s="10" t="s">
        <v>1037</v>
      </c>
      <c r="C146" s="695"/>
      <c r="D146" s="538" t="s">
        <v>1038</v>
      </c>
      <c r="E146" s="528">
        <v>9</v>
      </c>
      <c r="F146" s="123">
        <v>0.2</v>
      </c>
      <c r="G146" s="114">
        <v>0.4</v>
      </c>
      <c r="H146" s="114">
        <v>0.6</v>
      </c>
      <c r="I146" s="180">
        <v>1</v>
      </c>
      <c r="J146" s="533" t="s">
        <v>1039</v>
      </c>
      <c r="K146" s="176">
        <v>4</v>
      </c>
      <c r="L146" s="176">
        <v>4.5999999999999996</v>
      </c>
      <c r="M146" s="176" t="s">
        <v>1057</v>
      </c>
      <c r="N146" s="611"/>
    </row>
    <row r="147" spans="1:14" ht="42.75">
      <c r="A147" s="692"/>
      <c r="B147" s="51" t="s">
        <v>1040</v>
      </c>
      <c r="C147" s="695"/>
      <c r="D147" s="539" t="s">
        <v>1041</v>
      </c>
      <c r="E147" s="528">
        <v>1</v>
      </c>
      <c r="F147" s="181">
        <v>0.5</v>
      </c>
      <c r="G147" s="182">
        <v>1</v>
      </c>
      <c r="H147" s="530"/>
      <c r="I147" s="532"/>
      <c r="J147" s="533" t="s">
        <v>1042</v>
      </c>
      <c r="K147" s="689">
        <v>4</v>
      </c>
      <c r="L147" s="689">
        <v>4.3</v>
      </c>
      <c r="M147" s="689" t="s">
        <v>1043</v>
      </c>
      <c r="N147" s="611"/>
    </row>
    <row r="148" spans="1:14" ht="95.25" customHeight="1" thickBot="1">
      <c r="A148" s="693"/>
      <c r="B148" s="69" t="s">
        <v>1044</v>
      </c>
      <c r="C148" s="696"/>
      <c r="D148" s="545" t="s">
        <v>1045</v>
      </c>
      <c r="E148" s="614">
        <v>6</v>
      </c>
      <c r="F148" s="617"/>
      <c r="G148" s="618">
        <v>0.2</v>
      </c>
      <c r="H148" s="618">
        <v>0.5</v>
      </c>
      <c r="I148" s="619">
        <v>0.8</v>
      </c>
      <c r="J148" s="345" t="s">
        <v>1046</v>
      </c>
      <c r="K148" s="690"/>
      <c r="L148" s="690"/>
      <c r="M148" s="690"/>
      <c r="N148" s="613"/>
    </row>
    <row r="149" spans="1:14" ht="63.75" customHeight="1">
      <c r="A149" s="681" t="s">
        <v>1056</v>
      </c>
      <c r="B149" s="620" t="s">
        <v>1047</v>
      </c>
      <c r="C149" s="543" t="s">
        <v>1001</v>
      </c>
      <c r="D149" s="20" t="s">
        <v>1002</v>
      </c>
      <c r="E149" s="609">
        <v>1</v>
      </c>
      <c r="F149" s="190"/>
      <c r="G149" s="191">
        <v>0.3</v>
      </c>
      <c r="H149" s="191">
        <v>0.3</v>
      </c>
      <c r="I149" s="192">
        <v>0.4</v>
      </c>
      <c r="J149" s="344" t="s">
        <v>1062</v>
      </c>
      <c r="K149" s="616">
        <v>4</v>
      </c>
      <c r="L149" s="616">
        <v>4.5</v>
      </c>
      <c r="M149" s="616" t="s">
        <v>1048</v>
      </c>
      <c r="N149" s="610"/>
    </row>
    <row r="150" spans="1:14" ht="117" customHeight="1" thickBot="1">
      <c r="A150" s="682"/>
      <c r="B150" s="545" t="s">
        <v>1049</v>
      </c>
      <c r="C150" s="12" t="s">
        <v>1050</v>
      </c>
      <c r="D150" s="12" t="s">
        <v>1061</v>
      </c>
      <c r="E150" s="614">
        <v>4</v>
      </c>
      <c r="F150" s="253">
        <v>0.25</v>
      </c>
      <c r="G150" s="254">
        <v>0.25</v>
      </c>
      <c r="H150" s="254">
        <v>0.25</v>
      </c>
      <c r="I150" s="255">
        <v>0.25</v>
      </c>
      <c r="J150" s="345" t="s">
        <v>1060</v>
      </c>
      <c r="K150" s="615">
        <v>4</v>
      </c>
      <c r="L150" s="615">
        <v>4.5</v>
      </c>
      <c r="M150" s="615" t="s">
        <v>1051</v>
      </c>
      <c r="N150" s="613"/>
    </row>
    <row r="154" spans="1:14" ht="15" thickBot="1">
      <c r="B154" s="1"/>
      <c r="C154" s="1"/>
      <c r="D154" s="1"/>
      <c r="E154" s="1"/>
      <c r="F154" s="1"/>
      <c r="G154" s="1"/>
      <c r="H154" s="1"/>
      <c r="I154" s="1"/>
      <c r="J154" s="1"/>
      <c r="K154" s="1"/>
      <c r="L154" s="1"/>
      <c r="M154" s="1"/>
      <c r="N154" s="2"/>
    </row>
    <row r="155" spans="1:14" ht="15.75" thickBot="1">
      <c r="A155" s="187" t="s">
        <v>0</v>
      </c>
      <c r="B155" s="679" t="s">
        <v>373</v>
      </c>
      <c r="C155" s="680"/>
      <c r="D155" s="680"/>
      <c r="E155" s="680"/>
      <c r="F155" s="680"/>
      <c r="G155" s="680"/>
      <c r="H155" s="680"/>
      <c r="I155" s="680"/>
      <c r="J155" s="680"/>
      <c r="K155" s="680"/>
      <c r="L155" s="680"/>
      <c r="M155" s="680"/>
      <c r="N155" s="680"/>
    </row>
    <row r="156" spans="1:14" ht="15.75" thickBot="1">
      <c r="A156" s="117"/>
      <c r="B156" s="5"/>
      <c r="C156" s="5"/>
      <c r="D156" s="5"/>
      <c r="E156" s="5"/>
      <c r="F156" s="5"/>
      <c r="G156" s="5"/>
      <c r="H156" s="5"/>
      <c r="I156" s="5"/>
      <c r="J156" s="5"/>
      <c r="K156" s="5"/>
      <c r="L156" s="5"/>
      <c r="M156" s="2"/>
      <c r="N156" s="2"/>
    </row>
    <row r="157" spans="1:14" ht="15.75" thickBot="1">
      <c r="A157" s="187" t="s">
        <v>1</v>
      </c>
      <c r="B157" s="679" t="s">
        <v>1468</v>
      </c>
      <c r="C157" s="680"/>
      <c r="D157" s="680"/>
      <c r="E157" s="680"/>
      <c r="F157" s="680"/>
      <c r="G157" s="680"/>
      <c r="H157" s="680"/>
      <c r="I157" s="680"/>
      <c r="J157" s="680"/>
      <c r="K157" s="680"/>
      <c r="L157" s="680"/>
      <c r="M157" s="680"/>
      <c r="N157" s="680"/>
    </row>
    <row r="158" spans="1:14" ht="15">
      <c r="A158" s="187"/>
      <c r="B158" s="6"/>
      <c r="C158" s="6"/>
      <c r="D158" s="6"/>
      <c r="E158" s="7"/>
      <c r="F158" s="7"/>
      <c r="G158" s="7"/>
      <c r="H158" s="7"/>
      <c r="I158" s="6"/>
      <c r="J158" s="6"/>
      <c r="K158" s="6"/>
      <c r="L158" s="6"/>
      <c r="M158" s="6"/>
      <c r="N158" s="6"/>
    </row>
    <row r="159" spans="1:14" ht="15.75" thickBot="1">
      <c r="A159" s="117"/>
      <c r="B159" s="5"/>
      <c r="C159" s="1"/>
      <c r="D159" s="1"/>
      <c r="E159" s="1"/>
      <c r="F159" s="1"/>
      <c r="G159" s="1"/>
      <c r="H159" s="1"/>
      <c r="I159" s="1"/>
      <c r="J159" s="1"/>
      <c r="K159" s="1"/>
      <c r="L159" s="1"/>
      <c r="M159" s="1"/>
      <c r="N159" s="23"/>
    </row>
    <row r="160" spans="1:14" ht="45" customHeight="1">
      <c r="A160" s="697" t="s">
        <v>2</v>
      </c>
      <c r="B160" s="699" t="s">
        <v>3</v>
      </c>
      <c r="C160" s="699" t="s">
        <v>4</v>
      </c>
      <c r="D160" s="699" t="s">
        <v>5</v>
      </c>
      <c r="E160" s="699" t="s">
        <v>6</v>
      </c>
      <c r="F160" s="701" t="s">
        <v>7</v>
      </c>
      <c r="G160" s="702"/>
      <c r="H160" s="702"/>
      <c r="I160" s="703"/>
      <c r="J160" s="699" t="s">
        <v>8</v>
      </c>
      <c r="K160" s="704" t="s">
        <v>9</v>
      </c>
      <c r="L160" s="705"/>
      <c r="M160" s="705"/>
      <c r="N160" s="706"/>
    </row>
    <row r="161" spans="1:14" ht="36" customHeight="1" thickBot="1">
      <c r="A161" s="698"/>
      <c r="B161" s="700"/>
      <c r="C161" s="700"/>
      <c r="D161" s="700"/>
      <c r="E161" s="700"/>
      <c r="F161" s="429" t="s">
        <v>10</v>
      </c>
      <c r="G161" s="428" t="s">
        <v>11</v>
      </c>
      <c r="H161" s="428" t="s">
        <v>12</v>
      </c>
      <c r="I161" s="199" t="s">
        <v>13</v>
      </c>
      <c r="J161" s="700"/>
      <c r="K161" s="431" t="s">
        <v>106</v>
      </c>
      <c r="L161" s="431" t="s">
        <v>107</v>
      </c>
      <c r="M161" s="431" t="s">
        <v>16</v>
      </c>
      <c r="N161" s="206" t="s">
        <v>108</v>
      </c>
    </row>
    <row r="162" spans="1:14" ht="112.5" customHeight="1">
      <c r="A162" s="785" t="s">
        <v>1469</v>
      </c>
      <c r="B162" s="9" t="s">
        <v>1470</v>
      </c>
      <c r="C162" s="9" t="s">
        <v>52</v>
      </c>
      <c r="D162" s="543" t="s">
        <v>1472</v>
      </c>
      <c r="E162" s="621">
        <v>12</v>
      </c>
      <c r="F162" s="622">
        <v>3</v>
      </c>
      <c r="G162" s="622">
        <v>3</v>
      </c>
      <c r="H162" s="622">
        <v>3</v>
      </c>
      <c r="I162" s="622">
        <v>3</v>
      </c>
      <c r="J162" s="543" t="s">
        <v>1471</v>
      </c>
      <c r="K162" s="540"/>
      <c r="L162" s="540"/>
      <c r="M162" s="540"/>
      <c r="N162" s="422"/>
    </row>
    <row r="163" spans="1:14" ht="53.25" customHeight="1" thickBot="1">
      <c r="A163" s="787"/>
      <c r="B163" s="545" t="s">
        <v>1627</v>
      </c>
      <c r="C163" s="11" t="s">
        <v>52</v>
      </c>
      <c r="D163" s="545" t="s">
        <v>122</v>
      </c>
      <c r="E163" s="545">
        <v>120</v>
      </c>
      <c r="F163" s="545">
        <v>30</v>
      </c>
      <c r="G163" s="545">
        <v>30</v>
      </c>
      <c r="H163" s="545">
        <v>30</v>
      </c>
      <c r="I163" s="545">
        <v>30</v>
      </c>
      <c r="J163" s="12" t="s">
        <v>1471</v>
      </c>
      <c r="K163" s="545"/>
      <c r="L163" s="545"/>
      <c r="M163" s="545"/>
      <c r="N163" s="623"/>
    </row>
    <row r="164" spans="1:14" ht="29.25" customHeight="1"/>
    <row r="166" spans="1:14" ht="15" thickBot="1">
      <c r="A166" s="1"/>
      <c r="B166" s="1"/>
      <c r="C166" s="1"/>
      <c r="D166" s="1"/>
      <c r="E166" s="1"/>
      <c r="F166" s="1"/>
      <c r="G166" s="1"/>
      <c r="H166" s="1"/>
      <c r="I166" s="1"/>
      <c r="J166" s="1"/>
      <c r="K166" s="1"/>
      <c r="L166" s="1"/>
      <c r="M166" s="1"/>
      <c r="N166" s="2"/>
    </row>
    <row r="167" spans="1:14" ht="15.75" thickBot="1">
      <c r="A167" s="4" t="s">
        <v>0</v>
      </c>
      <c r="B167" s="679" t="s">
        <v>52</v>
      </c>
      <c r="C167" s="680"/>
      <c r="D167" s="680"/>
      <c r="E167" s="680"/>
      <c r="F167" s="680"/>
      <c r="G167" s="680"/>
      <c r="H167" s="680"/>
      <c r="I167" s="680"/>
      <c r="J167" s="680"/>
      <c r="K167" s="680"/>
      <c r="L167" s="680"/>
      <c r="M167" s="680"/>
      <c r="N167" s="680"/>
    </row>
    <row r="168" spans="1:14" ht="15.75" thickBot="1">
      <c r="A168" s="5"/>
      <c r="B168" s="5"/>
      <c r="C168" s="5"/>
      <c r="D168" s="5"/>
      <c r="E168" s="5"/>
      <c r="F168" s="5"/>
      <c r="G168" s="5"/>
      <c r="H168" s="5"/>
      <c r="I168" s="5"/>
      <c r="J168" s="5"/>
      <c r="K168" s="5"/>
      <c r="L168" s="5"/>
      <c r="M168" s="2"/>
      <c r="N168" s="2"/>
    </row>
    <row r="169" spans="1:14" ht="15.75" thickBot="1">
      <c r="A169" s="4" t="s">
        <v>1</v>
      </c>
      <c r="B169" s="679" t="s">
        <v>807</v>
      </c>
      <c r="C169" s="680"/>
      <c r="D169" s="680"/>
      <c r="E169" s="680"/>
      <c r="F169" s="680"/>
      <c r="G169" s="680"/>
      <c r="H169" s="680"/>
      <c r="I169" s="680"/>
      <c r="J169" s="680"/>
      <c r="K169" s="680"/>
      <c r="L169" s="680"/>
      <c r="M169" s="680"/>
      <c r="N169" s="680"/>
    </row>
    <row r="170" spans="1:14" ht="15.75" thickBot="1">
      <c r="A170" s="5"/>
      <c r="B170" s="5"/>
      <c r="C170" s="1"/>
      <c r="D170" s="1"/>
      <c r="E170" s="1"/>
      <c r="F170" s="1"/>
      <c r="G170" s="1"/>
      <c r="H170" s="1"/>
      <c r="I170" s="1"/>
      <c r="J170" s="1"/>
      <c r="K170" s="1"/>
      <c r="L170" s="1"/>
      <c r="M170" s="1"/>
      <c r="N170" s="23"/>
    </row>
    <row r="171" spans="1:14" ht="15">
      <c r="A171" s="697" t="s">
        <v>2</v>
      </c>
      <c r="B171" s="699" t="s">
        <v>3</v>
      </c>
      <c r="C171" s="699" t="s">
        <v>4</v>
      </c>
      <c r="D171" s="699" t="s">
        <v>5</v>
      </c>
      <c r="E171" s="699" t="s">
        <v>6</v>
      </c>
      <c r="F171" s="701" t="s">
        <v>7</v>
      </c>
      <c r="G171" s="702"/>
      <c r="H171" s="702"/>
      <c r="I171" s="703"/>
      <c r="J171" s="699" t="s">
        <v>8</v>
      </c>
      <c r="K171" s="704" t="s">
        <v>252</v>
      </c>
      <c r="L171" s="705"/>
      <c r="M171" s="705"/>
      <c r="N171" s="706"/>
    </row>
    <row r="172" spans="1:14" ht="15.75" thickBot="1">
      <c r="A172" s="698"/>
      <c r="B172" s="700"/>
      <c r="C172" s="700"/>
      <c r="D172" s="700"/>
      <c r="E172" s="700"/>
      <c r="F172" s="429" t="s">
        <v>10</v>
      </c>
      <c r="G172" s="428" t="s">
        <v>11</v>
      </c>
      <c r="H172" s="428" t="s">
        <v>12</v>
      </c>
      <c r="I172" s="199" t="s">
        <v>13</v>
      </c>
      <c r="J172" s="700"/>
      <c r="K172" s="431" t="s">
        <v>106</v>
      </c>
      <c r="L172" s="431" t="s">
        <v>107</v>
      </c>
      <c r="M172" s="431" t="s">
        <v>253</v>
      </c>
      <c r="N172" s="206" t="s">
        <v>108</v>
      </c>
    </row>
    <row r="173" spans="1:14" ht="57">
      <c r="A173" s="785" t="s">
        <v>1473</v>
      </c>
      <c r="B173" s="9" t="s">
        <v>1474</v>
      </c>
      <c r="C173" s="543" t="s">
        <v>1475</v>
      </c>
      <c r="D173" s="543" t="s">
        <v>1476</v>
      </c>
      <c r="E173" s="621">
        <v>1</v>
      </c>
      <c r="F173" s="173"/>
      <c r="G173" s="534">
        <v>1</v>
      </c>
      <c r="H173" s="173">
        <v>0</v>
      </c>
      <c r="I173" s="534">
        <v>0</v>
      </c>
      <c r="J173" s="543" t="s">
        <v>1476</v>
      </c>
      <c r="K173" s="719"/>
      <c r="L173" s="719"/>
      <c r="M173" s="719"/>
      <c r="N173" s="797"/>
    </row>
    <row r="174" spans="1:14" ht="57">
      <c r="A174" s="786"/>
      <c r="B174" s="10" t="s">
        <v>1477</v>
      </c>
      <c r="C174" s="538" t="s">
        <v>1475</v>
      </c>
      <c r="D174" s="538" t="s">
        <v>1478</v>
      </c>
      <c r="E174" s="432" t="s">
        <v>1479</v>
      </c>
      <c r="F174" s="137">
        <v>0</v>
      </c>
      <c r="G174" s="137">
        <v>0</v>
      </c>
      <c r="H174" s="114">
        <v>0.3</v>
      </c>
      <c r="I174" s="114">
        <v>0.2</v>
      </c>
      <c r="J174" s="538" t="s">
        <v>1480</v>
      </c>
      <c r="K174" s="720"/>
      <c r="L174" s="720"/>
      <c r="M174" s="720"/>
      <c r="N174" s="798"/>
    </row>
    <row r="175" spans="1:14" ht="57.75" thickBot="1">
      <c r="A175" s="787"/>
      <c r="B175" s="11" t="s">
        <v>1481</v>
      </c>
      <c r="C175" s="12" t="s">
        <v>1475</v>
      </c>
      <c r="D175" s="12" t="s">
        <v>1482</v>
      </c>
      <c r="E175" s="625" t="s">
        <v>1483</v>
      </c>
      <c r="F175" s="605">
        <v>0</v>
      </c>
      <c r="G175" s="605">
        <v>0</v>
      </c>
      <c r="H175" s="254">
        <v>0.1</v>
      </c>
      <c r="I175" s="254">
        <v>0.2</v>
      </c>
      <c r="J175" s="12" t="s">
        <v>1484</v>
      </c>
      <c r="K175" s="721"/>
      <c r="L175" s="721"/>
      <c r="M175" s="721"/>
      <c r="N175" s="799"/>
    </row>
    <row r="176" spans="1:14" ht="57">
      <c r="A176" s="803" t="s">
        <v>1485</v>
      </c>
      <c r="B176" s="9" t="s">
        <v>1486</v>
      </c>
      <c r="C176" s="543" t="s">
        <v>1475</v>
      </c>
      <c r="D176" s="543" t="s">
        <v>1487</v>
      </c>
      <c r="E176" s="589" t="s">
        <v>1488</v>
      </c>
      <c r="F176" s="534">
        <v>1</v>
      </c>
      <c r="G176" s="534">
        <v>6</v>
      </c>
      <c r="H176" s="534">
        <v>6</v>
      </c>
      <c r="I176" s="534">
        <v>0</v>
      </c>
      <c r="J176" s="543" t="s">
        <v>1489</v>
      </c>
      <c r="K176" s="551"/>
      <c r="L176" s="551"/>
      <c r="M176" s="551"/>
      <c r="N176" s="626"/>
    </row>
    <row r="177" spans="1:14" ht="57">
      <c r="A177" s="804"/>
      <c r="B177" s="53" t="s">
        <v>1490</v>
      </c>
      <c r="C177" s="538" t="s">
        <v>1475</v>
      </c>
      <c r="D177" s="538" t="s">
        <v>1491</v>
      </c>
      <c r="E177" s="432" t="s">
        <v>1492</v>
      </c>
      <c r="F177" s="137">
        <v>0</v>
      </c>
      <c r="G177" s="137">
        <v>0</v>
      </c>
      <c r="H177" s="137"/>
      <c r="I177" s="137">
        <v>1</v>
      </c>
      <c r="J177" s="538" t="s">
        <v>1493</v>
      </c>
      <c r="K177" s="526"/>
      <c r="L177" s="526"/>
      <c r="M177" s="526"/>
      <c r="N177" s="627"/>
    </row>
    <row r="178" spans="1:14" ht="57">
      <c r="A178" s="804"/>
      <c r="B178" s="10" t="s">
        <v>1494</v>
      </c>
      <c r="C178" s="538" t="s">
        <v>1475</v>
      </c>
      <c r="D178" s="538" t="s">
        <v>1495</v>
      </c>
      <c r="E178" s="432" t="s">
        <v>1496</v>
      </c>
      <c r="F178" s="137">
        <v>0</v>
      </c>
      <c r="G178" s="137">
        <v>2</v>
      </c>
      <c r="H178" s="137">
        <v>0</v>
      </c>
      <c r="I178" s="137">
        <v>0</v>
      </c>
      <c r="J178" s="538" t="s">
        <v>1497</v>
      </c>
      <c r="K178" s="526"/>
      <c r="L178" s="526"/>
      <c r="M178" s="526"/>
      <c r="N178" s="627"/>
    </row>
    <row r="179" spans="1:14" ht="57.75" thickBot="1">
      <c r="A179" s="805"/>
      <c r="B179" s="11" t="s">
        <v>1498</v>
      </c>
      <c r="C179" s="12" t="s">
        <v>1475</v>
      </c>
      <c r="D179" s="12" t="s">
        <v>1499</v>
      </c>
      <c r="E179" s="625" t="s">
        <v>1500</v>
      </c>
      <c r="F179" s="254">
        <v>0.25</v>
      </c>
      <c r="G179" s="254">
        <v>0.25</v>
      </c>
      <c r="H179" s="254">
        <v>0.25</v>
      </c>
      <c r="I179" s="254">
        <v>0.25</v>
      </c>
      <c r="J179" s="12" t="s">
        <v>1501</v>
      </c>
      <c r="K179" s="628"/>
      <c r="L179" s="628"/>
      <c r="M179" s="628"/>
      <c r="N179" s="629"/>
    </row>
    <row r="180" spans="1:14" ht="57">
      <c r="A180" s="803" t="s">
        <v>1502</v>
      </c>
      <c r="B180" s="9" t="s">
        <v>1503</v>
      </c>
      <c r="C180" s="543" t="s">
        <v>1475</v>
      </c>
      <c r="D180" s="543" t="s">
        <v>1504</v>
      </c>
      <c r="E180" s="621" t="s">
        <v>1505</v>
      </c>
      <c r="F180" s="630">
        <v>0.15</v>
      </c>
      <c r="G180" s="630">
        <v>0.15</v>
      </c>
      <c r="H180" s="630">
        <v>0</v>
      </c>
      <c r="I180" s="534">
        <v>0</v>
      </c>
      <c r="J180" s="543" t="s">
        <v>1506</v>
      </c>
      <c r="K180" s="631"/>
      <c r="L180" s="631"/>
      <c r="M180" s="631"/>
      <c r="N180" s="626"/>
    </row>
    <row r="181" spans="1:14" ht="57">
      <c r="A181" s="804"/>
      <c r="B181" s="10" t="s">
        <v>1507</v>
      </c>
      <c r="C181" s="538" t="s">
        <v>1475</v>
      </c>
      <c r="D181" s="538" t="s">
        <v>1508</v>
      </c>
      <c r="E181" s="430" t="s">
        <v>1509</v>
      </c>
      <c r="F181" s="530">
        <v>0</v>
      </c>
      <c r="G181" s="530">
        <v>0</v>
      </c>
      <c r="H181" s="530">
        <v>0</v>
      </c>
      <c r="I181" s="530">
        <v>1400</v>
      </c>
      <c r="J181" s="538" t="s">
        <v>1510</v>
      </c>
      <c r="K181" s="526"/>
      <c r="L181" s="526"/>
      <c r="M181" s="526"/>
      <c r="N181" s="627"/>
    </row>
    <row r="182" spans="1:14" ht="72" thickBot="1">
      <c r="A182" s="805"/>
      <c r="B182" s="11" t="s">
        <v>1511</v>
      </c>
      <c r="C182" s="12" t="s">
        <v>1475</v>
      </c>
      <c r="D182" s="12" t="s">
        <v>1512</v>
      </c>
      <c r="E182" s="632" t="s">
        <v>1513</v>
      </c>
      <c r="F182" s="531">
        <v>0</v>
      </c>
      <c r="G182" s="531">
        <v>0</v>
      </c>
      <c r="H182" s="531">
        <v>0</v>
      </c>
      <c r="I182" s="531">
        <v>5</v>
      </c>
      <c r="J182" s="12" t="s">
        <v>1514</v>
      </c>
      <c r="K182" s="628"/>
      <c r="L182" s="628"/>
      <c r="M182" s="628"/>
      <c r="N182" s="629"/>
    </row>
    <row r="183" spans="1:14" ht="57">
      <c r="A183" s="803" t="s">
        <v>1628</v>
      </c>
      <c r="B183" s="633" t="s">
        <v>1515</v>
      </c>
      <c r="C183" s="543" t="s">
        <v>1475</v>
      </c>
      <c r="D183" s="540" t="s">
        <v>1516</v>
      </c>
      <c r="E183" s="589" t="s">
        <v>1517</v>
      </c>
      <c r="F183" s="534">
        <v>0</v>
      </c>
      <c r="G183" s="534">
        <v>0</v>
      </c>
      <c r="H183" s="534">
        <v>2</v>
      </c>
      <c r="I183" s="534">
        <v>2</v>
      </c>
      <c r="J183" s="543" t="s">
        <v>1518</v>
      </c>
      <c r="K183" s="631"/>
      <c r="L183" s="631"/>
      <c r="M183" s="631"/>
      <c r="N183" s="626"/>
    </row>
    <row r="184" spans="1:14" ht="57">
      <c r="A184" s="804"/>
      <c r="B184" s="104" t="s">
        <v>1519</v>
      </c>
      <c r="C184" s="538" t="s">
        <v>1475</v>
      </c>
      <c r="D184" s="525" t="s">
        <v>1520</v>
      </c>
      <c r="E184" s="430">
        <v>4</v>
      </c>
      <c r="F184" s="530">
        <v>0</v>
      </c>
      <c r="G184" s="530">
        <v>0</v>
      </c>
      <c r="H184" s="530">
        <v>2</v>
      </c>
      <c r="I184" s="530">
        <v>2</v>
      </c>
      <c r="J184" s="538" t="s">
        <v>1521</v>
      </c>
      <c r="K184" s="526"/>
      <c r="L184" s="526"/>
      <c r="M184" s="526"/>
      <c r="N184" s="627"/>
    </row>
    <row r="185" spans="1:14" ht="57.75" thickBot="1">
      <c r="A185" s="805"/>
      <c r="B185" s="542" t="s">
        <v>1522</v>
      </c>
      <c r="C185" s="12" t="s">
        <v>1475</v>
      </c>
      <c r="D185" s="542" t="s">
        <v>1523</v>
      </c>
      <c r="E185" s="632">
        <v>2</v>
      </c>
      <c r="F185" s="531">
        <v>0</v>
      </c>
      <c r="G185" s="531">
        <v>0</v>
      </c>
      <c r="H185" s="531">
        <v>0</v>
      </c>
      <c r="I185" s="531">
        <v>2</v>
      </c>
      <c r="J185" s="12" t="s">
        <v>1501</v>
      </c>
      <c r="K185" s="628"/>
      <c r="L185" s="628"/>
      <c r="M185" s="628"/>
      <c r="N185" s="629"/>
    </row>
    <row r="186" spans="1:14" ht="71.25">
      <c r="A186" s="806" t="s">
        <v>1629</v>
      </c>
      <c r="B186" s="9" t="s">
        <v>1524</v>
      </c>
      <c r="C186" s="543" t="s">
        <v>1525</v>
      </c>
      <c r="D186" s="540" t="s">
        <v>1526</v>
      </c>
      <c r="E186" s="589" t="s">
        <v>1527</v>
      </c>
      <c r="F186" s="630">
        <v>0</v>
      </c>
      <c r="G186" s="630">
        <v>0.8</v>
      </c>
      <c r="H186" s="191">
        <v>0</v>
      </c>
      <c r="I186" s="630">
        <v>0</v>
      </c>
      <c r="J186" s="543" t="s">
        <v>1528</v>
      </c>
      <c r="K186" s="631"/>
      <c r="L186" s="631"/>
      <c r="M186" s="631"/>
      <c r="N186" s="626"/>
    </row>
    <row r="187" spans="1:14" ht="71.25">
      <c r="A187" s="807"/>
      <c r="B187" s="10" t="s">
        <v>1529</v>
      </c>
      <c r="C187" s="538" t="s">
        <v>1530</v>
      </c>
      <c r="D187" s="525" t="s">
        <v>1531</v>
      </c>
      <c r="E187" s="430" t="s">
        <v>1532</v>
      </c>
      <c r="F187" s="222">
        <v>0</v>
      </c>
      <c r="G187" s="222">
        <v>0</v>
      </c>
      <c r="H187" s="222">
        <v>0</v>
      </c>
      <c r="I187" s="222">
        <v>1</v>
      </c>
      <c r="J187" s="538" t="s">
        <v>1531</v>
      </c>
      <c r="K187" s="526"/>
      <c r="L187" s="526"/>
      <c r="M187" s="526"/>
      <c r="N187" s="627"/>
    </row>
    <row r="188" spans="1:14" ht="57.75" thickBot="1">
      <c r="A188" s="808"/>
      <c r="B188" s="634" t="s">
        <v>1533</v>
      </c>
      <c r="C188" s="12" t="s">
        <v>1525</v>
      </c>
      <c r="D188" s="12" t="s">
        <v>1534</v>
      </c>
      <c r="E188" s="632" t="s">
        <v>1535</v>
      </c>
      <c r="F188" s="531">
        <v>0</v>
      </c>
      <c r="G188" s="531">
        <v>0</v>
      </c>
      <c r="H188" s="531">
        <v>0</v>
      </c>
      <c r="I188" s="531">
        <v>1</v>
      </c>
      <c r="J188" s="12" t="s">
        <v>482</v>
      </c>
      <c r="K188" s="628"/>
      <c r="L188" s="628"/>
      <c r="M188" s="628"/>
      <c r="N188" s="629"/>
    </row>
    <row r="189" spans="1:14" ht="71.25">
      <c r="A189" s="806" t="s">
        <v>1630</v>
      </c>
      <c r="B189" s="635" t="s">
        <v>1536</v>
      </c>
      <c r="C189" s="543" t="s">
        <v>1537</v>
      </c>
      <c r="D189" s="540" t="s">
        <v>1538</v>
      </c>
      <c r="E189" s="589" t="s">
        <v>1539</v>
      </c>
      <c r="F189" s="630">
        <v>0.1</v>
      </c>
      <c r="G189" s="630">
        <v>0.15</v>
      </c>
      <c r="H189" s="630"/>
      <c r="I189" s="630"/>
      <c r="J189" s="543" t="s">
        <v>1540</v>
      </c>
      <c r="K189" s="631"/>
      <c r="L189" s="631"/>
      <c r="M189" s="631"/>
      <c r="N189" s="626"/>
    </row>
    <row r="190" spans="1:14" ht="71.25">
      <c r="A190" s="807"/>
      <c r="B190" s="104" t="s">
        <v>1541</v>
      </c>
      <c r="C190" s="538" t="s">
        <v>1537</v>
      </c>
      <c r="D190" s="525" t="s">
        <v>1542</v>
      </c>
      <c r="E190" s="430" t="s">
        <v>1543</v>
      </c>
      <c r="F190" s="530">
        <v>0</v>
      </c>
      <c r="G190" s="530">
        <v>0</v>
      </c>
      <c r="H190" s="182">
        <v>0.1</v>
      </c>
      <c r="I190" s="182">
        <v>0.15</v>
      </c>
      <c r="J190" s="538" t="s">
        <v>1540</v>
      </c>
      <c r="K190" s="526"/>
      <c r="L190" s="526"/>
      <c r="M190" s="526"/>
      <c r="N190" s="627"/>
    </row>
    <row r="191" spans="1:14" ht="85.5">
      <c r="A191" s="807"/>
      <c r="B191" s="53" t="s">
        <v>1544</v>
      </c>
      <c r="C191" s="538" t="s">
        <v>1545</v>
      </c>
      <c r="D191" s="525" t="s">
        <v>1546</v>
      </c>
      <c r="E191" s="430" t="s">
        <v>1547</v>
      </c>
      <c r="F191" s="530">
        <v>0</v>
      </c>
      <c r="G191" s="530">
        <v>0</v>
      </c>
      <c r="H191" s="182">
        <v>0.1</v>
      </c>
      <c r="I191" s="182">
        <v>0.1</v>
      </c>
      <c r="J191" s="538" t="s">
        <v>1506</v>
      </c>
      <c r="K191" s="526"/>
      <c r="L191" s="526"/>
      <c r="M191" s="526"/>
      <c r="N191" s="627"/>
    </row>
    <row r="192" spans="1:14" ht="57">
      <c r="A192" s="807"/>
      <c r="B192" s="104" t="s">
        <v>1548</v>
      </c>
      <c r="C192" s="538" t="s">
        <v>1545</v>
      </c>
      <c r="D192" s="525" t="s">
        <v>1549</v>
      </c>
      <c r="E192" s="430" t="s">
        <v>1550</v>
      </c>
      <c r="F192" s="530">
        <v>0</v>
      </c>
      <c r="G192" s="530">
        <v>0</v>
      </c>
      <c r="H192" s="530">
        <v>2</v>
      </c>
      <c r="I192" s="530">
        <v>0</v>
      </c>
      <c r="J192" s="538" t="s">
        <v>1551</v>
      </c>
      <c r="K192" s="526"/>
      <c r="L192" s="526"/>
      <c r="M192" s="526"/>
      <c r="N192" s="627"/>
    </row>
    <row r="193" spans="1:14" ht="57.75" thickBot="1">
      <c r="A193" s="808"/>
      <c r="B193" s="634" t="s">
        <v>1552</v>
      </c>
      <c r="C193" s="12" t="s">
        <v>1545</v>
      </c>
      <c r="D193" s="542" t="s">
        <v>1553</v>
      </c>
      <c r="E193" s="632" t="s">
        <v>1554</v>
      </c>
      <c r="F193" s="531">
        <v>0</v>
      </c>
      <c r="G193" s="618">
        <v>0.1</v>
      </c>
      <c r="H193" s="618">
        <v>0.15</v>
      </c>
      <c r="I193" s="618">
        <v>0</v>
      </c>
      <c r="J193" s="12" t="s">
        <v>1555</v>
      </c>
      <c r="K193" s="628"/>
      <c r="L193" s="628"/>
      <c r="M193" s="628"/>
      <c r="N193" s="629"/>
    </row>
    <row r="194" spans="1:14" ht="71.25">
      <c r="A194" s="806" t="s">
        <v>1631</v>
      </c>
      <c r="B194" s="9" t="s">
        <v>1556</v>
      </c>
      <c r="C194" s="543" t="s">
        <v>1557</v>
      </c>
      <c r="D194" s="543" t="s">
        <v>1558</v>
      </c>
      <c r="E194" s="589" t="s">
        <v>1559</v>
      </c>
      <c r="F194" s="630">
        <v>0</v>
      </c>
      <c r="G194" s="630">
        <v>0</v>
      </c>
      <c r="H194" s="191">
        <v>1</v>
      </c>
      <c r="I194" s="630">
        <v>0</v>
      </c>
      <c r="J194" s="543" t="s">
        <v>1560</v>
      </c>
      <c r="K194" s="631"/>
      <c r="L194" s="631"/>
      <c r="M194" s="631"/>
      <c r="N194" s="626"/>
    </row>
    <row r="195" spans="1:14" ht="71.25">
      <c r="A195" s="807"/>
      <c r="B195" s="10" t="s">
        <v>1561</v>
      </c>
      <c r="C195" s="538" t="s">
        <v>1557</v>
      </c>
      <c r="D195" s="538" t="s">
        <v>1558</v>
      </c>
      <c r="E195" s="430" t="s">
        <v>1562</v>
      </c>
      <c r="F195" s="182">
        <v>0</v>
      </c>
      <c r="G195" s="182">
        <v>0</v>
      </c>
      <c r="H195" s="114">
        <v>1</v>
      </c>
      <c r="I195" s="182">
        <v>0</v>
      </c>
      <c r="J195" s="538" t="s">
        <v>1560</v>
      </c>
      <c r="K195" s="526"/>
      <c r="L195" s="526"/>
      <c r="M195" s="526"/>
      <c r="N195" s="627"/>
    </row>
    <row r="196" spans="1:14" ht="72" thickBot="1">
      <c r="A196" s="808"/>
      <c r="B196" s="11" t="s">
        <v>1563</v>
      </c>
      <c r="C196" s="12" t="s">
        <v>1557</v>
      </c>
      <c r="D196" s="12" t="s">
        <v>1558</v>
      </c>
      <c r="E196" s="632" t="s">
        <v>1562</v>
      </c>
      <c r="F196" s="618">
        <v>0</v>
      </c>
      <c r="G196" s="618">
        <v>0</v>
      </c>
      <c r="H196" s="254">
        <v>1</v>
      </c>
      <c r="I196" s="618">
        <v>0</v>
      </c>
      <c r="J196" s="12" t="s">
        <v>1560</v>
      </c>
      <c r="K196" s="628"/>
      <c r="L196" s="628"/>
      <c r="M196" s="628"/>
      <c r="N196" s="629"/>
    </row>
    <row r="197" spans="1:14" ht="71.25">
      <c r="A197" s="806" t="s">
        <v>1632</v>
      </c>
      <c r="B197" s="9" t="s">
        <v>1564</v>
      </c>
      <c r="C197" s="543" t="s">
        <v>1557</v>
      </c>
      <c r="D197" s="543" t="s">
        <v>1565</v>
      </c>
      <c r="E197" s="589" t="s">
        <v>1566</v>
      </c>
      <c r="F197" s="630">
        <v>0.15</v>
      </c>
      <c r="G197" s="630">
        <v>0.15</v>
      </c>
      <c r="H197" s="191">
        <v>0</v>
      </c>
      <c r="I197" s="630">
        <v>0</v>
      </c>
      <c r="J197" s="543" t="s">
        <v>1506</v>
      </c>
      <c r="K197" s="631"/>
      <c r="L197" s="631"/>
      <c r="M197" s="631"/>
      <c r="N197" s="626"/>
    </row>
    <row r="198" spans="1:14" ht="71.25">
      <c r="A198" s="807"/>
      <c r="B198" s="10" t="s">
        <v>1567</v>
      </c>
      <c r="C198" s="538" t="s">
        <v>1557</v>
      </c>
      <c r="D198" s="538" t="s">
        <v>1568</v>
      </c>
      <c r="E198" s="430" t="s">
        <v>1569</v>
      </c>
      <c r="F198" s="182">
        <v>0</v>
      </c>
      <c r="G198" s="182">
        <v>0</v>
      </c>
      <c r="H198" s="114">
        <v>0.15</v>
      </c>
      <c r="I198" s="182">
        <v>0.15</v>
      </c>
      <c r="J198" s="538" t="s">
        <v>1570</v>
      </c>
      <c r="K198" s="526"/>
      <c r="L198" s="526"/>
      <c r="M198" s="526"/>
      <c r="N198" s="627"/>
    </row>
    <row r="199" spans="1:14" ht="72" thickBot="1">
      <c r="A199" s="808"/>
      <c r="B199" s="11" t="s">
        <v>1571</v>
      </c>
      <c r="C199" s="12" t="s">
        <v>1557</v>
      </c>
      <c r="D199" s="12" t="s">
        <v>1572</v>
      </c>
      <c r="E199" s="632" t="s">
        <v>1573</v>
      </c>
      <c r="F199" s="618">
        <v>0.25</v>
      </c>
      <c r="G199" s="618">
        <v>0.25</v>
      </c>
      <c r="H199" s="254">
        <v>0.25</v>
      </c>
      <c r="I199" s="618">
        <v>0.25</v>
      </c>
      <c r="J199" s="12" t="s">
        <v>1574</v>
      </c>
      <c r="K199" s="628"/>
      <c r="L199" s="628"/>
      <c r="M199" s="628"/>
      <c r="N199" s="629"/>
    </row>
    <row r="200" spans="1:14" ht="71.25">
      <c r="A200" s="806" t="s">
        <v>1636</v>
      </c>
      <c r="B200" s="9" t="s">
        <v>1575</v>
      </c>
      <c r="C200" s="543" t="s">
        <v>1557</v>
      </c>
      <c r="D200" s="543" t="s">
        <v>1576</v>
      </c>
      <c r="E200" s="589" t="s">
        <v>1577</v>
      </c>
      <c r="F200" s="630">
        <v>0.25</v>
      </c>
      <c r="G200" s="630">
        <v>0.25</v>
      </c>
      <c r="H200" s="191">
        <v>0.25</v>
      </c>
      <c r="I200" s="630">
        <v>0.25</v>
      </c>
      <c r="J200" s="543" t="s">
        <v>1578</v>
      </c>
      <c r="K200" s="631"/>
      <c r="L200" s="631"/>
      <c r="M200" s="631"/>
      <c r="N200" s="626"/>
    </row>
    <row r="201" spans="1:14" ht="71.25">
      <c r="A201" s="807"/>
      <c r="B201" s="10" t="s">
        <v>1579</v>
      </c>
      <c r="C201" s="538" t="s">
        <v>1557</v>
      </c>
      <c r="D201" s="538" t="s">
        <v>1580</v>
      </c>
      <c r="E201" s="430" t="s">
        <v>1581</v>
      </c>
      <c r="F201" s="182">
        <v>0</v>
      </c>
      <c r="G201" s="182">
        <v>0</v>
      </c>
      <c r="H201" s="114">
        <v>0.3</v>
      </c>
      <c r="I201" s="182">
        <v>0</v>
      </c>
      <c r="J201" s="538" t="s">
        <v>1582</v>
      </c>
      <c r="K201" s="526"/>
      <c r="L201" s="526"/>
      <c r="M201" s="526"/>
      <c r="N201" s="627"/>
    </row>
    <row r="202" spans="1:14" ht="71.25">
      <c r="A202" s="807"/>
      <c r="B202" s="10" t="s">
        <v>1583</v>
      </c>
      <c r="C202" s="538" t="s">
        <v>1557</v>
      </c>
      <c r="D202" s="538" t="s">
        <v>1584</v>
      </c>
      <c r="E202" s="430" t="s">
        <v>1585</v>
      </c>
      <c r="F202" s="530">
        <v>0</v>
      </c>
      <c r="G202" s="530">
        <v>0</v>
      </c>
      <c r="H202" s="222">
        <v>2</v>
      </c>
      <c r="I202" s="530">
        <v>2</v>
      </c>
      <c r="J202" s="538" t="s">
        <v>1506</v>
      </c>
      <c r="K202" s="526"/>
      <c r="L202" s="526"/>
      <c r="M202" s="526"/>
      <c r="N202" s="627"/>
    </row>
    <row r="203" spans="1:14" ht="71.25">
      <c r="A203" s="807"/>
      <c r="B203" s="10" t="s">
        <v>1586</v>
      </c>
      <c r="C203" s="538" t="s">
        <v>1557</v>
      </c>
      <c r="D203" s="538" t="s">
        <v>1587</v>
      </c>
      <c r="E203" s="430" t="s">
        <v>1588</v>
      </c>
      <c r="F203" s="530">
        <v>0</v>
      </c>
      <c r="G203" s="530">
        <v>2</v>
      </c>
      <c r="H203" s="222">
        <v>0</v>
      </c>
      <c r="I203" s="530">
        <v>0</v>
      </c>
      <c r="J203" s="538" t="s">
        <v>1506</v>
      </c>
      <c r="K203" s="526"/>
      <c r="L203" s="526"/>
      <c r="M203" s="526"/>
      <c r="N203" s="627"/>
    </row>
    <row r="204" spans="1:14" ht="71.25">
      <c r="A204" s="807"/>
      <c r="B204" s="10" t="s">
        <v>1589</v>
      </c>
      <c r="C204" s="538" t="s">
        <v>1557</v>
      </c>
      <c r="D204" s="538" t="s">
        <v>1590</v>
      </c>
      <c r="E204" s="430" t="s">
        <v>1591</v>
      </c>
      <c r="F204" s="530">
        <v>0</v>
      </c>
      <c r="G204" s="530">
        <v>1</v>
      </c>
      <c r="H204" s="222">
        <v>0</v>
      </c>
      <c r="I204" s="530">
        <v>0</v>
      </c>
      <c r="J204" s="538" t="s">
        <v>482</v>
      </c>
      <c r="K204" s="526"/>
      <c r="L204" s="526"/>
      <c r="M204" s="526"/>
      <c r="N204" s="627"/>
    </row>
    <row r="205" spans="1:14" ht="72" thickBot="1">
      <c r="A205" s="808"/>
      <c r="B205" s="11" t="s">
        <v>1592</v>
      </c>
      <c r="C205" s="12" t="s">
        <v>1557</v>
      </c>
      <c r="D205" s="12" t="s">
        <v>1593</v>
      </c>
      <c r="E205" s="632" t="s">
        <v>1594</v>
      </c>
      <c r="F205" s="531">
        <v>0</v>
      </c>
      <c r="G205" s="531">
        <v>0</v>
      </c>
      <c r="H205" s="636">
        <v>1</v>
      </c>
      <c r="I205" s="531">
        <v>0</v>
      </c>
      <c r="J205" s="12" t="s">
        <v>1595</v>
      </c>
      <c r="K205" s="628"/>
      <c r="L205" s="628"/>
      <c r="M205" s="628"/>
      <c r="N205" s="629"/>
    </row>
    <row r="206" spans="1:14" ht="71.25">
      <c r="A206" s="806" t="s">
        <v>1633</v>
      </c>
      <c r="B206" s="635" t="s">
        <v>1596</v>
      </c>
      <c r="C206" s="543" t="s">
        <v>1557</v>
      </c>
      <c r="D206" s="543" t="s">
        <v>1593</v>
      </c>
      <c r="E206" s="589" t="s">
        <v>1594</v>
      </c>
      <c r="F206" s="534">
        <v>0</v>
      </c>
      <c r="G206" s="534">
        <v>0</v>
      </c>
      <c r="H206" s="637">
        <v>1</v>
      </c>
      <c r="I206" s="534">
        <v>0</v>
      </c>
      <c r="J206" s="543" t="s">
        <v>1595</v>
      </c>
      <c r="K206" s="631"/>
      <c r="L206" s="631"/>
      <c r="M206" s="631"/>
      <c r="N206" s="626"/>
    </row>
    <row r="207" spans="1:14" ht="71.25">
      <c r="A207" s="807"/>
      <c r="B207" s="53" t="s">
        <v>1597</v>
      </c>
      <c r="C207" s="538" t="s">
        <v>1557</v>
      </c>
      <c r="D207" s="538" t="s">
        <v>1598</v>
      </c>
      <c r="E207" s="430" t="s">
        <v>1599</v>
      </c>
      <c r="F207" s="530">
        <v>0</v>
      </c>
      <c r="G207" s="530">
        <v>0</v>
      </c>
      <c r="H207" s="222">
        <v>0</v>
      </c>
      <c r="I207" s="182">
        <v>1</v>
      </c>
      <c r="J207" s="538" t="s">
        <v>1600</v>
      </c>
      <c r="K207" s="526"/>
      <c r="L207" s="526"/>
      <c r="M207" s="526"/>
      <c r="N207" s="627"/>
    </row>
    <row r="208" spans="1:14" ht="71.25">
      <c r="A208" s="807"/>
      <c r="B208" s="53" t="s">
        <v>1601</v>
      </c>
      <c r="C208" s="538" t="s">
        <v>1557</v>
      </c>
      <c r="D208" s="538" t="s">
        <v>1602</v>
      </c>
      <c r="E208" s="430" t="s">
        <v>1599</v>
      </c>
      <c r="F208" s="530">
        <v>0</v>
      </c>
      <c r="G208" s="530">
        <v>0</v>
      </c>
      <c r="H208" s="222">
        <v>0</v>
      </c>
      <c r="I208" s="182">
        <v>1</v>
      </c>
      <c r="J208" s="538" t="s">
        <v>1603</v>
      </c>
      <c r="K208" s="526"/>
      <c r="L208" s="526"/>
      <c r="M208" s="526"/>
      <c r="N208" s="627"/>
    </row>
    <row r="209" spans="1:14" ht="72" thickBot="1">
      <c r="A209" s="808"/>
      <c r="B209" s="11" t="s">
        <v>1604</v>
      </c>
      <c r="C209" s="12" t="s">
        <v>1557</v>
      </c>
      <c r="D209" s="12" t="s">
        <v>1593</v>
      </c>
      <c r="E209" s="632" t="s">
        <v>1594</v>
      </c>
      <c r="F209" s="531">
        <v>0</v>
      </c>
      <c r="G209" s="531">
        <v>0</v>
      </c>
      <c r="H209" s="636">
        <v>1</v>
      </c>
      <c r="I209" s="531">
        <v>0</v>
      </c>
      <c r="J209" s="12" t="s">
        <v>1595</v>
      </c>
      <c r="K209" s="628"/>
      <c r="L209" s="628"/>
      <c r="M209" s="628"/>
      <c r="N209" s="629"/>
    </row>
    <row r="210" spans="1:14" ht="42.75">
      <c r="A210" s="806" t="s">
        <v>1634</v>
      </c>
      <c r="B210" s="635" t="s">
        <v>1605</v>
      </c>
      <c r="C210" s="543" t="s">
        <v>1606</v>
      </c>
      <c r="D210" s="543" t="s">
        <v>1607</v>
      </c>
      <c r="E210" s="589" t="s">
        <v>1608</v>
      </c>
      <c r="F210" s="534">
        <v>3</v>
      </c>
      <c r="G210" s="534">
        <v>0</v>
      </c>
      <c r="H210" s="637">
        <v>0</v>
      </c>
      <c r="I210" s="534">
        <v>0</v>
      </c>
      <c r="J210" s="543" t="s">
        <v>1609</v>
      </c>
      <c r="K210" s="631"/>
      <c r="L210" s="631"/>
      <c r="M210" s="631"/>
      <c r="N210" s="626"/>
    </row>
    <row r="211" spans="1:14" ht="43.5" thickBot="1">
      <c r="A211" s="808"/>
      <c r="B211" s="11" t="s">
        <v>1610</v>
      </c>
      <c r="C211" s="12" t="s">
        <v>1606</v>
      </c>
      <c r="D211" s="12" t="s">
        <v>1611</v>
      </c>
      <c r="E211" s="632" t="s">
        <v>1594</v>
      </c>
      <c r="F211" s="531">
        <v>0</v>
      </c>
      <c r="G211" s="531">
        <v>1</v>
      </c>
      <c r="H211" s="636">
        <v>0</v>
      </c>
      <c r="I211" s="531">
        <v>0</v>
      </c>
      <c r="J211" s="12" t="s">
        <v>1595</v>
      </c>
      <c r="K211" s="628"/>
      <c r="L211" s="628"/>
      <c r="M211" s="628"/>
      <c r="N211" s="629"/>
    </row>
    <row r="212" spans="1:14" ht="42.75">
      <c r="A212" s="800" t="s">
        <v>1635</v>
      </c>
      <c r="B212" s="635" t="s">
        <v>1612</v>
      </c>
      <c r="C212" s="543" t="s">
        <v>1613</v>
      </c>
      <c r="D212" s="543" t="s">
        <v>1614</v>
      </c>
      <c r="E212" s="589" t="s">
        <v>1492</v>
      </c>
      <c r="F212" s="534">
        <v>1</v>
      </c>
      <c r="G212" s="534">
        <v>0</v>
      </c>
      <c r="H212" s="637">
        <v>0</v>
      </c>
      <c r="I212" s="534">
        <v>0</v>
      </c>
      <c r="J212" s="543" t="s">
        <v>1493</v>
      </c>
      <c r="K212" s="631"/>
      <c r="L212" s="631"/>
      <c r="M212" s="631"/>
      <c r="N212" s="626"/>
    </row>
    <row r="213" spans="1:14" ht="42.75">
      <c r="A213" s="801"/>
      <c r="B213" s="10" t="s">
        <v>1615</v>
      </c>
      <c r="C213" s="538" t="s">
        <v>1616</v>
      </c>
      <c r="D213" s="538" t="s">
        <v>1617</v>
      </c>
      <c r="E213" s="430" t="s">
        <v>1618</v>
      </c>
      <c r="F213" s="182">
        <v>0.25</v>
      </c>
      <c r="G213" s="182">
        <v>0.25</v>
      </c>
      <c r="H213" s="433">
        <v>0.25</v>
      </c>
      <c r="I213" s="182">
        <v>0.25</v>
      </c>
      <c r="J213" s="538" t="s">
        <v>1619</v>
      </c>
      <c r="K213" s="526"/>
      <c r="L213" s="526"/>
      <c r="M213" s="526"/>
      <c r="N213" s="627"/>
    </row>
    <row r="214" spans="1:14" ht="42.75">
      <c r="A214" s="801"/>
      <c r="B214" s="53" t="s">
        <v>1620</v>
      </c>
      <c r="C214" s="538" t="s">
        <v>1616</v>
      </c>
      <c r="D214" s="538" t="s">
        <v>1621</v>
      </c>
      <c r="E214" s="430" t="s">
        <v>1622</v>
      </c>
      <c r="F214" s="182">
        <v>0</v>
      </c>
      <c r="G214" s="182">
        <v>0</v>
      </c>
      <c r="H214" s="433">
        <v>0</v>
      </c>
      <c r="I214" s="182">
        <v>1</v>
      </c>
      <c r="J214" s="538" t="s">
        <v>1623</v>
      </c>
      <c r="K214" s="526"/>
      <c r="L214" s="526"/>
      <c r="M214" s="526"/>
      <c r="N214" s="627"/>
    </row>
    <row r="215" spans="1:14" ht="43.5" thickBot="1">
      <c r="A215" s="802"/>
      <c r="B215" s="608" t="s">
        <v>1624</v>
      </c>
      <c r="C215" s="12" t="s">
        <v>1616</v>
      </c>
      <c r="D215" s="12" t="s">
        <v>1621</v>
      </c>
      <c r="E215" s="632" t="s">
        <v>1625</v>
      </c>
      <c r="F215" s="618">
        <v>0</v>
      </c>
      <c r="G215" s="618">
        <v>0</v>
      </c>
      <c r="H215" s="638">
        <v>0</v>
      </c>
      <c r="I215" s="618">
        <v>1</v>
      </c>
      <c r="J215" s="12" t="s">
        <v>1626</v>
      </c>
      <c r="K215" s="628"/>
      <c r="L215" s="628"/>
      <c r="M215" s="628"/>
      <c r="N215" s="629"/>
    </row>
    <row r="216" spans="1:14" ht="40.5" customHeight="1" thickBot="1">
      <c r="A216" s="1"/>
      <c r="B216" s="1"/>
      <c r="C216" s="1"/>
      <c r="D216" s="1"/>
      <c r="E216" s="1"/>
      <c r="F216" s="1"/>
      <c r="G216" s="1"/>
      <c r="H216" s="1"/>
      <c r="I216" s="1"/>
      <c r="J216" s="1"/>
      <c r="K216" s="1"/>
      <c r="L216" s="1"/>
      <c r="M216" s="1"/>
      <c r="N216" s="2"/>
    </row>
    <row r="217" spans="1:14" ht="15.75" thickBot="1">
      <c r="A217" s="4" t="s">
        <v>0</v>
      </c>
      <c r="B217" s="679" t="s">
        <v>52</v>
      </c>
      <c r="C217" s="680"/>
      <c r="D217" s="680"/>
      <c r="E217" s="680"/>
      <c r="F217" s="680"/>
      <c r="G217" s="680"/>
      <c r="H217" s="680"/>
      <c r="I217" s="680"/>
      <c r="J217" s="680"/>
      <c r="K217" s="680"/>
      <c r="L217" s="680"/>
      <c r="M217" s="680"/>
      <c r="N217" s="680"/>
    </row>
    <row r="218" spans="1:14" ht="15.75" thickBot="1">
      <c r="A218" s="5"/>
      <c r="B218" s="5"/>
      <c r="C218" s="5"/>
      <c r="D218" s="5"/>
      <c r="E218" s="5"/>
      <c r="F218" s="5"/>
      <c r="G218" s="5"/>
      <c r="H218" s="5"/>
      <c r="I218" s="5"/>
      <c r="J218" s="5"/>
      <c r="K218" s="5"/>
      <c r="L218" s="5"/>
      <c r="M218" s="2"/>
      <c r="N218" s="2"/>
    </row>
    <row r="219" spans="1:14" ht="28.5" customHeight="1" thickBot="1">
      <c r="A219" s="4" t="s">
        <v>1</v>
      </c>
      <c r="B219" s="679" t="s">
        <v>1637</v>
      </c>
      <c r="C219" s="680"/>
      <c r="D219" s="680"/>
      <c r="E219" s="680"/>
      <c r="F219" s="680"/>
      <c r="G219" s="680"/>
      <c r="H219" s="680"/>
      <c r="I219" s="680"/>
      <c r="J219" s="680"/>
      <c r="K219" s="680"/>
      <c r="L219" s="680"/>
      <c r="M219" s="680"/>
      <c r="N219" s="680"/>
    </row>
    <row r="220" spans="1:14" ht="15" thickBot="1"/>
    <row r="221" spans="1:14" ht="15">
      <c r="A221" s="701" t="s">
        <v>2</v>
      </c>
      <c r="B221" s="702" t="s">
        <v>725</v>
      </c>
      <c r="C221" s="702" t="s">
        <v>4</v>
      </c>
      <c r="D221" s="702" t="s">
        <v>5</v>
      </c>
      <c r="E221" s="702" t="s">
        <v>6</v>
      </c>
      <c r="F221" s="702" t="s">
        <v>7</v>
      </c>
      <c r="G221" s="702"/>
      <c r="H221" s="702"/>
      <c r="I221" s="702"/>
      <c r="J221" s="702" t="s">
        <v>8</v>
      </c>
      <c r="K221" s="702" t="s">
        <v>252</v>
      </c>
      <c r="L221" s="702"/>
      <c r="M221" s="702"/>
      <c r="N221" s="702"/>
    </row>
    <row r="222" spans="1:14" ht="15.75" thickBot="1">
      <c r="A222" s="809"/>
      <c r="B222" s="810"/>
      <c r="C222" s="810"/>
      <c r="D222" s="810"/>
      <c r="E222" s="810"/>
      <c r="F222" s="439" t="s">
        <v>10</v>
      </c>
      <c r="G222" s="439" t="s">
        <v>11</v>
      </c>
      <c r="H222" s="439" t="s">
        <v>12</v>
      </c>
      <c r="I222" s="439" t="s">
        <v>13</v>
      </c>
      <c r="J222" s="810"/>
      <c r="K222" s="439" t="s">
        <v>106</v>
      </c>
      <c r="L222" s="439" t="s">
        <v>107</v>
      </c>
      <c r="M222" s="439" t="s">
        <v>253</v>
      </c>
      <c r="N222" s="493" t="s">
        <v>108</v>
      </c>
    </row>
    <row r="223" spans="1:14" ht="28.5">
      <c r="A223" s="720" t="s">
        <v>1095</v>
      </c>
      <c r="B223" s="480" t="s">
        <v>1096</v>
      </c>
      <c r="C223" s="720" t="s">
        <v>1097</v>
      </c>
      <c r="D223" s="720"/>
      <c r="E223" s="495">
        <v>1</v>
      </c>
      <c r="F223" s="293">
        <v>1</v>
      </c>
      <c r="G223" s="294">
        <v>1</v>
      </c>
      <c r="H223" s="294">
        <v>1</v>
      </c>
      <c r="I223" s="295">
        <v>1</v>
      </c>
      <c r="J223" s="484"/>
      <c r="K223" s="740"/>
      <c r="L223" s="435"/>
      <c r="M223" s="740" t="s">
        <v>1098</v>
      </c>
      <c r="N223" s="435"/>
    </row>
    <row r="224" spans="1:14" ht="26.25" customHeight="1">
      <c r="A224" s="720"/>
      <c r="B224" s="573" t="s">
        <v>1099</v>
      </c>
      <c r="C224" s="720"/>
      <c r="D224" s="720"/>
      <c r="E224" s="495">
        <v>1</v>
      </c>
      <c r="F224" s="496">
        <v>1</v>
      </c>
      <c r="G224" s="491">
        <v>1</v>
      </c>
      <c r="H224" s="491">
        <v>1</v>
      </c>
      <c r="I224" s="492">
        <v>1</v>
      </c>
      <c r="J224" s="484"/>
      <c r="K224" s="740"/>
      <c r="L224" s="435"/>
      <c r="M224" s="740"/>
      <c r="N224" s="435"/>
    </row>
    <row r="225" spans="1:14" ht="28.5">
      <c r="A225" s="720"/>
      <c r="B225" s="480" t="s">
        <v>1100</v>
      </c>
      <c r="C225" s="720"/>
      <c r="D225" s="720"/>
      <c r="E225" s="495">
        <v>1</v>
      </c>
      <c r="F225" s="496">
        <v>1</v>
      </c>
      <c r="G225" s="491">
        <v>1</v>
      </c>
      <c r="H225" s="491">
        <v>1</v>
      </c>
      <c r="I225" s="492">
        <v>1</v>
      </c>
      <c r="J225" s="484"/>
      <c r="K225" s="740"/>
      <c r="L225" s="435"/>
      <c r="M225" s="740"/>
      <c r="N225" s="435"/>
    </row>
    <row r="226" spans="1:14">
      <c r="A226" s="720"/>
      <c r="B226" s="480" t="s">
        <v>1101</v>
      </c>
      <c r="C226" s="720"/>
      <c r="D226" s="720"/>
      <c r="E226" s="268">
        <v>5</v>
      </c>
      <c r="F226" s="296">
        <v>2</v>
      </c>
      <c r="G226" s="214">
        <v>3</v>
      </c>
      <c r="H226" s="214">
        <v>0</v>
      </c>
      <c r="I226" s="297">
        <v>0</v>
      </c>
      <c r="J226" s="484"/>
      <c r="K226" s="740"/>
      <c r="L226" s="435"/>
      <c r="M226" s="740"/>
      <c r="N226" s="435"/>
    </row>
    <row r="227" spans="1:14" ht="57">
      <c r="A227" s="720"/>
      <c r="B227" s="480" t="s">
        <v>1102</v>
      </c>
      <c r="C227" s="720"/>
      <c r="D227" s="720"/>
      <c r="E227" s="495">
        <v>1</v>
      </c>
      <c r="F227" s="496">
        <v>0</v>
      </c>
      <c r="G227" s="491">
        <v>0</v>
      </c>
      <c r="H227" s="491">
        <v>0.5</v>
      </c>
      <c r="I227" s="492">
        <v>0.5</v>
      </c>
      <c r="J227" s="484" t="s">
        <v>1103</v>
      </c>
      <c r="K227" s="740"/>
      <c r="L227" s="435" t="s">
        <v>1104</v>
      </c>
      <c r="M227" s="740"/>
      <c r="N227" s="435" t="s">
        <v>1105</v>
      </c>
    </row>
    <row r="228" spans="1:14" ht="57" customHeight="1">
      <c r="A228" s="720" t="s">
        <v>1106</v>
      </c>
      <c r="B228" s="435" t="s">
        <v>1107</v>
      </c>
      <c r="C228" s="720"/>
      <c r="D228" s="720" t="s">
        <v>1108</v>
      </c>
      <c r="E228" s="811">
        <v>1</v>
      </c>
      <c r="F228" s="812">
        <v>0.25</v>
      </c>
      <c r="G228" s="813">
        <v>0.25</v>
      </c>
      <c r="H228" s="813">
        <v>0.25</v>
      </c>
      <c r="I228" s="815">
        <v>0.25</v>
      </c>
      <c r="J228" s="817" t="s">
        <v>1109</v>
      </c>
      <c r="K228" s="740" t="s">
        <v>724</v>
      </c>
      <c r="L228" s="720" t="s">
        <v>1110</v>
      </c>
      <c r="M228" s="740"/>
      <c r="N228" s="720" t="s">
        <v>1111</v>
      </c>
    </row>
    <row r="229" spans="1:14" ht="28.5">
      <c r="A229" s="720"/>
      <c r="B229" s="435" t="s">
        <v>1112</v>
      </c>
      <c r="C229" s="720"/>
      <c r="D229" s="720"/>
      <c r="E229" s="811"/>
      <c r="F229" s="812"/>
      <c r="G229" s="814"/>
      <c r="H229" s="814"/>
      <c r="I229" s="816"/>
      <c r="J229" s="817"/>
      <c r="K229" s="740"/>
      <c r="L229" s="720"/>
      <c r="M229" s="740"/>
      <c r="N229" s="720"/>
    </row>
    <row r="230" spans="1:14">
      <c r="A230" s="720"/>
      <c r="B230" s="435" t="s">
        <v>1113</v>
      </c>
      <c r="C230" s="720"/>
      <c r="D230" s="720"/>
      <c r="E230" s="811"/>
      <c r="F230" s="812"/>
      <c r="G230" s="814"/>
      <c r="H230" s="814"/>
      <c r="I230" s="816"/>
      <c r="J230" s="817"/>
      <c r="K230" s="740"/>
      <c r="L230" s="720"/>
      <c r="M230" s="740"/>
      <c r="N230" s="720"/>
    </row>
    <row r="231" spans="1:14">
      <c r="A231" s="720"/>
      <c r="B231" s="435" t="s">
        <v>1114</v>
      </c>
      <c r="C231" s="720"/>
      <c r="D231" s="720"/>
      <c r="E231" s="811"/>
      <c r="F231" s="812"/>
      <c r="G231" s="814"/>
      <c r="H231" s="814"/>
      <c r="I231" s="816"/>
      <c r="J231" s="817"/>
      <c r="K231" s="740"/>
      <c r="L231" s="720"/>
      <c r="M231" s="740"/>
      <c r="N231" s="720"/>
    </row>
    <row r="232" spans="1:14" ht="57">
      <c r="A232" s="720" t="s">
        <v>1115</v>
      </c>
      <c r="B232" s="487" t="s">
        <v>1116</v>
      </c>
      <c r="C232" s="818" t="s">
        <v>1117</v>
      </c>
      <c r="D232" s="487" t="s">
        <v>1118</v>
      </c>
      <c r="E232" s="269">
        <v>1</v>
      </c>
      <c r="F232" s="298">
        <v>1</v>
      </c>
      <c r="G232" s="249">
        <v>1</v>
      </c>
      <c r="H232" s="249">
        <v>1</v>
      </c>
      <c r="I232" s="299">
        <v>1</v>
      </c>
      <c r="J232" s="490" t="s">
        <v>1119</v>
      </c>
      <c r="K232" s="740"/>
      <c r="L232" s="818" t="s">
        <v>1120</v>
      </c>
      <c r="M232" s="740"/>
      <c r="N232" s="720" t="s">
        <v>1121</v>
      </c>
    </row>
    <row r="233" spans="1:14" ht="57">
      <c r="A233" s="720"/>
      <c r="B233" s="487" t="s">
        <v>1122</v>
      </c>
      <c r="C233" s="818"/>
      <c r="D233" s="480" t="s">
        <v>1123</v>
      </c>
      <c r="E233" s="269">
        <v>1</v>
      </c>
      <c r="F233" s="298">
        <v>1</v>
      </c>
      <c r="G233" s="249">
        <v>1</v>
      </c>
      <c r="H233" s="249">
        <v>1</v>
      </c>
      <c r="I233" s="299">
        <v>1</v>
      </c>
      <c r="J233" s="485" t="s">
        <v>1124</v>
      </c>
      <c r="K233" s="740"/>
      <c r="L233" s="818"/>
      <c r="M233" s="740"/>
      <c r="N233" s="720"/>
    </row>
    <row r="234" spans="1:14" ht="71.25">
      <c r="A234" s="720"/>
      <c r="B234" s="821" t="s">
        <v>1125</v>
      </c>
      <c r="C234" s="818"/>
      <c r="D234" s="487" t="s">
        <v>1126</v>
      </c>
      <c r="E234" s="270">
        <f t="shared" ref="E234:E253" si="0">F234+G234+H234+I234</f>
        <v>12</v>
      </c>
      <c r="F234" s="300">
        <v>3</v>
      </c>
      <c r="G234" s="477">
        <v>3</v>
      </c>
      <c r="H234" s="477">
        <v>3</v>
      </c>
      <c r="I234" s="478">
        <v>3</v>
      </c>
      <c r="J234" s="822" t="s">
        <v>1127</v>
      </c>
      <c r="K234" s="740"/>
      <c r="L234" s="818"/>
      <c r="M234" s="740"/>
      <c r="N234" s="720"/>
    </row>
    <row r="235" spans="1:14" ht="57">
      <c r="A235" s="720"/>
      <c r="B235" s="821"/>
      <c r="C235" s="818"/>
      <c r="D235" s="487" t="s">
        <v>1128</v>
      </c>
      <c r="E235" s="270">
        <v>12</v>
      </c>
      <c r="F235" s="300">
        <v>3</v>
      </c>
      <c r="G235" s="477">
        <v>3</v>
      </c>
      <c r="H235" s="477">
        <v>3</v>
      </c>
      <c r="I235" s="478">
        <v>3</v>
      </c>
      <c r="J235" s="822"/>
      <c r="K235" s="740"/>
      <c r="L235" s="818"/>
      <c r="M235" s="740"/>
      <c r="N235" s="720"/>
    </row>
    <row r="236" spans="1:14" ht="42.75">
      <c r="A236" s="720"/>
      <c r="B236" s="821"/>
      <c r="C236" s="818"/>
      <c r="D236" s="487" t="s">
        <v>1129</v>
      </c>
      <c r="E236" s="270">
        <v>12</v>
      </c>
      <c r="F236" s="300">
        <v>3</v>
      </c>
      <c r="G236" s="477">
        <v>3</v>
      </c>
      <c r="H236" s="477">
        <v>3</v>
      </c>
      <c r="I236" s="478">
        <v>3</v>
      </c>
      <c r="J236" s="822"/>
      <c r="K236" s="740"/>
      <c r="L236" s="818"/>
      <c r="M236" s="740"/>
      <c r="N236" s="720"/>
    </row>
    <row r="237" spans="1:14" ht="42.75">
      <c r="A237" s="720"/>
      <c r="B237" s="821" t="s">
        <v>1130</v>
      </c>
      <c r="C237" s="818"/>
      <c r="D237" s="480" t="s">
        <v>1131</v>
      </c>
      <c r="E237" s="270">
        <f t="shared" si="0"/>
        <v>12</v>
      </c>
      <c r="F237" s="300">
        <v>3</v>
      </c>
      <c r="G237" s="477">
        <v>3</v>
      </c>
      <c r="H237" s="477">
        <v>3</v>
      </c>
      <c r="I237" s="478">
        <v>3</v>
      </c>
      <c r="J237" s="822"/>
      <c r="K237" s="740"/>
      <c r="L237" s="818"/>
      <c r="M237" s="740"/>
      <c r="N237" s="720"/>
    </row>
    <row r="238" spans="1:14" ht="71.25">
      <c r="A238" s="720"/>
      <c r="B238" s="821"/>
      <c r="C238" s="818"/>
      <c r="D238" s="480" t="s">
        <v>1132</v>
      </c>
      <c r="E238" s="270">
        <f t="shared" si="0"/>
        <v>12</v>
      </c>
      <c r="F238" s="300">
        <v>3</v>
      </c>
      <c r="G238" s="477">
        <v>3</v>
      </c>
      <c r="H238" s="477">
        <v>3</v>
      </c>
      <c r="I238" s="478">
        <v>3</v>
      </c>
      <c r="J238" s="822"/>
      <c r="K238" s="740"/>
      <c r="L238" s="818"/>
      <c r="M238" s="740"/>
      <c r="N238" s="720"/>
    </row>
    <row r="239" spans="1:14" ht="57">
      <c r="A239" s="720"/>
      <c r="B239" s="821"/>
      <c r="C239" s="818"/>
      <c r="D239" s="480" t="s">
        <v>1133</v>
      </c>
      <c r="E239" s="270">
        <f t="shared" si="0"/>
        <v>12</v>
      </c>
      <c r="F239" s="300">
        <v>3</v>
      </c>
      <c r="G239" s="477">
        <v>3</v>
      </c>
      <c r="H239" s="477">
        <v>3</v>
      </c>
      <c r="I239" s="478">
        <v>3</v>
      </c>
      <c r="J239" s="822"/>
      <c r="K239" s="740"/>
      <c r="L239" s="818"/>
      <c r="M239" s="740"/>
      <c r="N239" s="720"/>
    </row>
    <row r="240" spans="1:14" ht="57">
      <c r="A240" s="720"/>
      <c r="B240" s="821" t="s">
        <v>1134</v>
      </c>
      <c r="C240" s="818"/>
      <c r="D240" s="480" t="s">
        <v>1135</v>
      </c>
      <c r="E240" s="271">
        <v>2</v>
      </c>
      <c r="F240" s="301">
        <v>1</v>
      </c>
      <c r="G240" s="217">
        <v>0</v>
      </c>
      <c r="H240" s="217">
        <v>1</v>
      </c>
      <c r="I240" s="302">
        <v>0</v>
      </c>
      <c r="J240" s="822"/>
      <c r="K240" s="740"/>
      <c r="L240" s="818"/>
      <c r="M240" s="740"/>
      <c r="N240" s="720"/>
    </row>
    <row r="241" spans="1:14" ht="57">
      <c r="A241" s="720"/>
      <c r="B241" s="821"/>
      <c r="C241" s="818"/>
      <c r="D241" s="480" t="s">
        <v>1136</v>
      </c>
      <c r="E241" s="270">
        <v>2</v>
      </c>
      <c r="F241" s="300">
        <v>1</v>
      </c>
      <c r="G241" s="477">
        <v>0</v>
      </c>
      <c r="H241" s="477">
        <v>1</v>
      </c>
      <c r="I241" s="478">
        <v>0</v>
      </c>
      <c r="J241" s="822"/>
      <c r="K241" s="740"/>
      <c r="L241" s="818"/>
      <c r="M241" s="740"/>
      <c r="N241" s="720"/>
    </row>
    <row r="242" spans="1:14" ht="71.25">
      <c r="A242" s="720"/>
      <c r="B242" s="821"/>
      <c r="C242" s="818"/>
      <c r="D242" s="480" t="s">
        <v>1137</v>
      </c>
      <c r="E242" s="270">
        <v>2</v>
      </c>
      <c r="F242" s="300">
        <v>1</v>
      </c>
      <c r="G242" s="477">
        <v>0</v>
      </c>
      <c r="H242" s="477">
        <v>1</v>
      </c>
      <c r="I242" s="478">
        <v>0</v>
      </c>
      <c r="J242" s="822"/>
      <c r="K242" s="740"/>
      <c r="L242" s="818"/>
      <c r="M242" s="740"/>
      <c r="N242" s="720"/>
    </row>
    <row r="243" spans="1:14" ht="57">
      <c r="A243" s="720"/>
      <c r="B243" s="821"/>
      <c r="C243" s="818"/>
      <c r="D243" s="480" t="s">
        <v>1138</v>
      </c>
      <c r="E243" s="270">
        <v>2</v>
      </c>
      <c r="F243" s="300">
        <v>1</v>
      </c>
      <c r="G243" s="477">
        <v>0</v>
      </c>
      <c r="H243" s="477">
        <v>1</v>
      </c>
      <c r="I243" s="478">
        <v>0</v>
      </c>
      <c r="J243" s="822"/>
      <c r="K243" s="740"/>
      <c r="L243" s="818"/>
      <c r="M243" s="740"/>
      <c r="N243" s="720"/>
    </row>
    <row r="244" spans="1:14" ht="42.75">
      <c r="A244" s="720"/>
      <c r="B244" s="821"/>
      <c r="C244" s="818"/>
      <c r="D244" s="480" t="s">
        <v>1139</v>
      </c>
      <c r="E244" s="270">
        <v>50000</v>
      </c>
      <c r="F244" s="300">
        <v>20000</v>
      </c>
      <c r="G244" s="213">
        <v>20000</v>
      </c>
      <c r="H244" s="477">
        <v>5000</v>
      </c>
      <c r="I244" s="478">
        <v>5000</v>
      </c>
      <c r="J244" s="822"/>
      <c r="K244" s="740"/>
      <c r="L244" s="818"/>
      <c r="M244" s="740"/>
      <c r="N244" s="720"/>
    </row>
    <row r="245" spans="1:14" ht="42.75">
      <c r="A245" s="720"/>
      <c r="B245" s="821"/>
      <c r="C245" s="818"/>
      <c r="D245" s="480" t="s">
        <v>1140</v>
      </c>
      <c r="E245" s="270">
        <v>30000</v>
      </c>
      <c r="F245" s="300">
        <v>10000</v>
      </c>
      <c r="G245" s="477">
        <v>10000</v>
      </c>
      <c r="H245" s="477">
        <v>5000</v>
      </c>
      <c r="I245" s="478">
        <v>5000</v>
      </c>
      <c r="J245" s="822"/>
      <c r="K245" s="740"/>
      <c r="L245" s="818"/>
      <c r="M245" s="740"/>
      <c r="N245" s="720"/>
    </row>
    <row r="246" spans="1:14" ht="57">
      <c r="A246" s="720"/>
      <c r="B246" s="821"/>
      <c r="C246" s="818"/>
      <c r="D246" s="480" t="s">
        <v>1141</v>
      </c>
      <c r="E246" s="270">
        <v>2</v>
      </c>
      <c r="F246" s="300">
        <v>1</v>
      </c>
      <c r="G246" s="477">
        <v>0</v>
      </c>
      <c r="H246" s="477">
        <v>1</v>
      </c>
      <c r="I246" s="478">
        <v>0</v>
      </c>
      <c r="J246" s="822"/>
      <c r="K246" s="740"/>
      <c r="L246" s="818"/>
      <c r="M246" s="740"/>
      <c r="N246" s="720"/>
    </row>
    <row r="247" spans="1:14" ht="57">
      <c r="A247" s="720"/>
      <c r="B247" s="821" t="s">
        <v>1142</v>
      </c>
      <c r="C247" s="818"/>
      <c r="D247" s="480" t="s">
        <v>1143</v>
      </c>
      <c r="E247" s="270">
        <f t="shared" si="0"/>
        <v>12</v>
      </c>
      <c r="F247" s="300">
        <v>3</v>
      </c>
      <c r="G247" s="477">
        <v>3</v>
      </c>
      <c r="H247" s="477">
        <v>3</v>
      </c>
      <c r="I247" s="478">
        <v>3</v>
      </c>
      <c r="J247" s="822"/>
      <c r="K247" s="740"/>
      <c r="L247" s="818"/>
      <c r="M247" s="740"/>
      <c r="N247" s="720"/>
    </row>
    <row r="248" spans="1:14" ht="42.75">
      <c r="A248" s="720"/>
      <c r="B248" s="821"/>
      <c r="C248" s="818"/>
      <c r="D248" s="480" t="s">
        <v>1144</v>
      </c>
      <c r="E248" s="270">
        <f t="shared" si="0"/>
        <v>12</v>
      </c>
      <c r="F248" s="300">
        <v>3</v>
      </c>
      <c r="G248" s="477">
        <v>3</v>
      </c>
      <c r="H248" s="477">
        <v>3</v>
      </c>
      <c r="I248" s="478">
        <v>3</v>
      </c>
      <c r="J248" s="822"/>
      <c r="K248" s="740"/>
      <c r="L248" s="818"/>
      <c r="M248" s="740"/>
      <c r="N248" s="720"/>
    </row>
    <row r="249" spans="1:14" ht="57">
      <c r="A249" s="720"/>
      <c r="B249" s="821"/>
      <c r="C249" s="818"/>
      <c r="D249" s="480" t="s">
        <v>1145</v>
      </c>
      <c r="E249" s="270">
        <f t="shared" si="0"/>
        <v>12</v>
      </c>
      <c r="F249" s="300">
        <v>3</v>
      </c>
      <c r="G249" s="477">
        <v>3</v>
      </c>
      <c r="H249" s="477">
        <v>3</v>
      </c>
      <c r="I249" s="478">
        <v>3</v>
      </c>
      <c r="J249" s="822"/>
      <c r="K249" s="740"/>
      <c r="L249" s="818"/>
      <c r="M249" s="740"/>
      <c r="N249" s="720"/>
    </row>
    <row r="250" spans="1:14" ht="42.75">
      <c r="A250" s="720"/>
      <c r="B250" s="821"/>
      <c r="C250" s="818"/>
      <c r="D250" s="480" t="s">
        <v>1146</v>
      </c>
      <c r="E250" s="270">
        <f t="shared" si="0"/>
        <v>12</v>
      </c>
      <c r="F250" s="300">
        <v>3</v>
      </c>
      <c r="G250" s="477">
        <v>3</v>
      </c>
      <c r="H250" s="477">
        <v>3</v>
      </c>
      <c r="I250" s="478">
        <v>3</v>
      </c>
      <c r="J250" s="822"/>
      <c r="K250" s="740"/>
      <c r="L250" s="818"/>
      <c r="M250" s="740"/>
      <c r="N250" s="720"/>
    </row>
    <row r="251" spans="1:14" ht="57">
      <c r="A251" s="720"/>
      <c r="B251" s="821"/>
      <c r="C251" s="818"/>
      <c r="D251" s="480" t="s">
        <v>1147</v>
      </c>
      <c r="E251" s="270">
        <f t="shared" si="0"/>
        <v>12</v>
      </c>
      <c r="F251" s="300">
        <v>3</v>
      </c>
      <c r="G251" s="477">
        <v>3</v>
      </c>
      <c r="H251" s="477">
        <v>3</v>
      </c>
      <c r="I251" s="478">
        <v>3</v>
      </c>
      <c r="J251" s="822"/>
      <c r="K251" s="740"/>
      <c r="L251" s="818"/>
      <c r="M251" s="740"/>
      <c r="N251" s="720"/>
    </row>
    <row r="252" spans="1:14" ht="71.25">
      <c r="A252" s="720"/>
      <c r="B252" s="487" t="s">
        <v>1148</v>
      </c>
      <c r="C252" s="818"/>
      <c r="D252" s="480" t="s">
        <v>1149</v>
      </c>
      <c r="E252" s="270">
        <f t="shared" si="0"/>
        <v>12</v>
      </c>
      <c r="F252" s="300">
        <v>3</v>
      </c>
      <c r="G252" s="477">
        <v>3</v>
      </c>
      <c r="H252" s="477">
        <v>3</v>
      </c>
      <c r="I252" s="478">
        <v>3</v>
      </c>
      <c r="J252" s="819" t="s">
        <v>1150</v>
      </c>
      <c r="K252" s="740"/>
      <c r="L252" s="818"/>
      <c r="M252" s="740"/>
      <c r="N252" s="720"/>
    </row>
    <row r="253" spans="1:14" ht="57">
      <c r="A253" s="720"/>
      <c r="B253" s="487" t="s">
        <v>1151</v>
      </c>
      <c r="C253" s="818"/>
      <c r="D253" s="480" t="s">
        <v>1152</v>
      </c>
      <c r="E253" s="272">
        <f t="shared" si="0"/>
        <v>1</v>
      </c>
      <c r="F253" s="303">
        <v>0.05</v>
      </c>
      <c r="G253" s="114">
        <v>0.95</v>
      </c>
      <c r="H253" s="114">
        <v>0</v>
      </c>
      <c r="I253" s="180">
        <v>0</v>
      </c>
      <c r="J253" s="819"/>
      <c r="K253" s="740"/>
      <c r="L253" s="818"/>
      <c r="M253" s="740"/>
      <c r="N253" s="720"/>
    </row>
    <row r="254" spans="1:14" ht="57">
      <c r="A254" s="720"/>
      <c r="B254" s="487" t="s">
        <v>1153</v>
      </c>
      <c r="C254" s="818"/>
      <c r="D254" s="480" t="s">
        <v>1154</v>
      </c>
      <c r="E254" s="270">
        <v>24</v>
      </c>
      <c r="F254" s="300">
        <v>6</v>
      </c>
      <c r="G254" s="477">
        <v>6</v>
      </c>
      <c r="H254" s="477">
        <v>6</v>
      </c>
      <c r="I254" s="478">
        <v>6</v>
      </c>
      <c r="J254" s="819"/>
      <c r="K254" s="740"/>
      <c r="L254" s="720"/>
      <c r="M254" s="740"/>
      <c r="N254" s="720"/>
    </row>
    <row r="255" spans="1:14" ht="99.75">
      <c r="A255" s="720"/>
      <c r="B255" s="487" t="s">
        <v>1155</v>
      </c>
      <c r="C255" s="818"/>
      <c r="D255" s="487" t="s">
        <v>1156</v>
      </c>
      <c r="E255" s="273">
        <f>F255+G255</f>
        <v>140</v>
      </c>
      <c r="F255" s="304">
        <v>65</v>
      </c>
      <c r="G255" s="92">
        <v>75</v>
      </c>
      <c r="H255" s="92">
        <v>0</v>
      </c>
      <c r="I255" s="305">
        <v>0</v>
      </c>
      <c r="J255" s="819"/>
      <c r="K255" s="740"/>
      <c r="L255" s="720"/>
      <c r="M255" s="740"/>
      <c r="N255" s="739" t="s">
        <v>1157</v>
      </c>
    </row>
    <row r="256" spans="1:14" ht="71.25">
      <c r="A256" s="720"/>
      <c r="B256" s="487" t="s">
        <v>1158</v>
      </c>
      <c r="C256" s="818"/>
      <c r="D256" s="487" t="s">
        <v>1159</v>
      </c>
      <c r="E256" s="269">
        <v>1</v>
      </c>
      <c r="F256" s="298">
        <v>1</v>
      </c>
      <c r="G256" s="249">
        <v>1</v>
      </c>
      <c r="H256" s="249">
        <v>1</v>
      </c>
      <c r="I256" s="299">
        <v>1</v>
      </c>
      <c r="J256" s="819"/>
      <c r="K256" s="740"/>
      <c r="L256" s="720" t="s">
        <v>1160</v>
      </c>
      <c r="M256" s="740"/>
      <c r="N256" s="739"/>
    </row>
    <row r="257" spans="1:14" ht="57">
      <c r="A257" s="720"/>
      <c r="B257" s="487" t="s">
        <v>1161</v>
      </c>
      <c r="C257" s="818"/>
      <c r="D257" s="480" t="s">
        <v>1162</v>
      </c>
      <c r="E257" s="269">
        <v>1</v>
      </c>
      <c r="F257" s="298">
        <v>1</v>
      </c>
      <c r="G257" s="249">
        <v>1</v>
      </c>
      <c r="H257" s="249">
        <v>1</v>
      </c>
      <c r="I257" s="299">
        <v>1</v>
      </c>
      <c r="J257" s="819"/>
      <c r="K257" s="740"/>
      <c r="L257" s="720"/>
      <c r="M257" s="740"/>
      <c r="N257" s="739"/>
    </row>
    <row r="258" spans="1:14" ht="28.5">
      <c r="A258" s="720"/>
      <c r="B258" s="821" t="s">
        <v>1163</v>
      </c>
      <c r="C258" s="818"/>
      <c r="D258" s="487" t="s">
        <v>1164</v>
      </c>
      <c r="E258" s="270">
        <v>2</v>
      </c>
      <c r="F258" s="300">
        <v>1</v>
      </c>
      <c r="G258" s="213">
        <v>0</v>
      </c>
      <c r="H258" s="213">
        <v>1</v>
      </c>
      <c r="I258" s="306">
        <v>0</v>
      </c>
      <c r="J258" s="819"/>
      <c r="K258" s="740"/>
      <c r="L258" s="720"/>
      <c r="M258" s="740"/>
      <c r="N258" s="739"/>
    </row>
    <row r="259" spans="1:14" ht="57">
      <c r="A259" s="720"/>
      <c r="B259" s="821"/>
      <c r="C259" s="818"/>
      <c r="D259" s="487" t="s">
        <v>1165</v>
      </c>
      <c r="E259" s="270">
        <v>12</v>
      </c>
      <c r="F259" s="300">
        <v>3</v>
      </c>
      <c r="G259" s="213">
        <v>3</v>
      </c>
      <c r="H259" s="213">
        <v>3</v>
      </c>
      <c r="I259" s="306">
        <v>3</v>
      </c>
      <c r="J259" s="819"/>
      <c r="K259" s="740"/>
      <c r="L259" s="720"/>
      <c r="M259" s="740"/>
      <c r="N259" s="739"/>
    </row>
    <row r="260" spans="1:14" ht="42.75">
      <c r="A260" s="720"/>
      <c r="B260" s="487" t="s">
        <v>1166</v>
      </c>
      <c r="C260" s="818"/>
      <c r="D260" s="487" t="s">
        <v>1167</v>
      </c>
      <c r="E260" s="272">
        <v>1</v>
      </c>
      <c r="F260" s="298">
        <v>1</v>
      </c>
      <c r="G260" s="249">
        <v>1</v>
      </c>
      <c r="H260" s="249">
        <v>1</v>
      </c>
      <c r="I260" s="299">
        <v>1</v>
      </c>
      <c r="J260" s="819"/>
      <c r="K260" s="740"/>
      <c r="L260" s="720"/>
      <c r="M260" s="740"/>
      <c r="N260" s="739"/>
    </row>
    <row r="261" spans="1:14" ht="57">
      <c r="A261" s="720"/>
      <c r="B261" s="480" t="s">
        <v>1168</v>
      </c>
      <c r="C261" s="818" t="s">
        <v>1169</v>
      </c>
      <c r="D261" s="487" t="s">
        <v>1170</v>
      </c>
      <c r="E261" s="274">
        <v>1</v>
      </c>
      <c r="F261" s="298">
        <v>1</v>
      </c>
      <c r="G261" s="249">
        <v>1</v>
      </c>
      <c r="H261" s="249">
        <v>1</v>
      </c>
      <c r="I261" s="299">
        <v>1</v>
      </c>
      <c r="J261" s="819" t="s">
        <v>1171</v>
      </c>
      <c r="K261" s="720" t="s">
        <v>724</v>
      </c>
      <c r="L261" s="740"/>
      <c r="M261" s="740"/>
      <c r="N261" s="739"/>
    </row>
    <row r="262" spans="1:14" ht="57" customHeight="1">
      <c r="A262" s="720"/>
      <c r="B262" s="480" t="s">
        <v>1172</v>
      </c>
      <c r="C262" s="818"/>
      <c r="D262" s="487" t="s">
        <v>1173</v>
      </c>
      <c r="E262" s="274">
        <v>1</v>
      </c>
      <c r="F262" s="298">
        <v>1</v>
      </c>
      <c r="G262" s="249">
        <v>1</v>
      </c>
      <c r="H262" s="249">
        <v>1</v>
      </c>
      <c r="I262" s="299">
        <v>1</v>
      </c>
      <c r="J262" s="819"/>
      <c r="K262" s="720"/>
      <c r="L262" s="740"/>
      <c r="M262" s="740"/>
      <c r="N262" s="739"/>
    </row>
    <row r="263" spans="1:14" ht="57">
      <c r="A263" s="720"/>
      <c r="B263" s="480" t="s">
        <v>1174</v>
      </c>
      <c r="C263" s="818"/>
      <c r="D263" s="487" t="s">
        <v>1175</v>
      </c>
      <c r="E263" s="274">
        <v>1</v>
      </c>
      <c r="F263" s="298">
        <v>1</v>
      </c>
      <c r="G263" s="249">
        <v>1</v>
      </c>
      <c r="H263" s="249">
        <v>1</v>
      </c>
      <c r="I263" s="299">
        <v>1</v>
      </c>
      <c r="J263" s="819"/>
      <c r="K263" s="720"/>
      <c r="L263" s="740"/>
      <c r="M263" s="740"/>
      <c r="N263" s="739"/>
    </row>
    <row r="264" spans="1:14" ht="57">
      <c r="A264" s="720"/>
      <c r="B264" s="480" t="s">
        <v>1176</v>
      </c>
      <c r="C264" s="818"/>
      <c r="D264" s="487" t="s">
        <v>1177</v>
      </c>
      <c r="E264" s="274">
        <v>1</v>
      </c>
      <c r="F264" s="298">
        <v>1</v>
      </c>
      <c r="G264" s="249">
        <v>1</v>
      </c>
      <c r="H264" s="249">
        <v>1</v>
      </c>
      <c r="I264" s="299">
        <v>1</v>
      </c>
      <c r="J264" s="819"/>
      <c r="K264" s="720"/>
      <c r="L264" s="740"/>
      <c r="M264" s="740"/>
      <c r="N264" s="739"/>
    </row>
    <row r="265" spans="1:14" ht="42.75">
      <c r="A265" s="720"/>
      <c r="B265" s="480" t="s">
        <v>1178</v>
      </c>
      <c r="C265" s="818"/>
      <c r="D265" s="487" t="s">
        <v>1179</v>
      </c>
      <c r="E265" s="274">
        <v>1</v>
      </c>
      <c r="F265" s="298">
        <v>1</v>
      </c>
      <c r="G265" s="249">
        <v>1</v>
      </c>
      <c r="H265" s="249">
        <v>1</v>
      </c>
      <c r="I265" s="299">
        <v>1</v>
      </c>
      <c r="J265" s="819"/>
      <c r="K265" s="720"/>
      <c r="L265" s="740"/>
      <c r="M265" s="740"/>
      <c r="N265" s="739"/>
    </row>
    <row r="266" spans="1:14" ht="57">
      <c r="A266" s="720"/>
      <c r="B266" s="487" t="s">
        <v>1180</v>
      </c>
      <c r="C266" s="818" t="s">
        <v>1181</v>
      </c>
      <c r="D266" s="487" t="s">
        <v>1182</v>
      </c>
      <c r="E266" s="243">
        <v>1</v>
      </c>
      <c r="F266" s="307">
        <v>1</v>
      </c>
      <c r="G266" s="218">
        <v>1</v>
      </c>
      <c r="H266" s="218">
        <v>1</v>
      </c>
      <c r="I266" s="308">
        <v>1</v>
      </c>
      <c r="J266" s="819" t="s">
        <v>1183</v>
      </c>
      <c r="K266" s="820" t="s">
        <v>724</v>
      </c>
      <c r="L266" s="820" t="s">
        <v>1184</v>
      </c>
      <c r="M266" s="740"/>
      <c r="N266" s="820" t="s">
        <v>1185</v>
      </c>
    </row>
    <row r="267" spans="1:14" ht="71.25">
      <c r="A267" s="720"/>
      <c r="B267" s="487" t="s">
        <v>1186</v>
      </c>
      <c r="C267" s="818"/>
      <c r="D267" s="487" t="s">
        <v>1187</v>
      </c>
      <c r="E267" s="243">
        <v>1</v>
      </c>
      <c r="F267" s="307">
        <v>1</v>
      </c>
      <c r="G267" s="218">
        <v>1</v>
      </c>
      <c r="H267" s="218">
        <v>1</v>
      </c>
      <c r="I267" s="308">
        <v>1</v>
      </c>
      <c r="J267" s="819"/>
      <c r="K267" s="820"/>
      <c r="L267" s="820"/>
      <c r="M267" s="740"/>
      <c r="N267" s="820"/>
    </row>
    <row r="268" spans="1:14" ht="57">
      <c r="A268" s="720"/>
      <c r="B268" s="487" t="s">
        <v>1188</v>
      </c>
      <c r="C268" s="818"/>
      <c r="D268" s="487" t="s">
        <v>1189</v>
      </c>
      <c r="E268" s="243">
        <v>1</v>
      </c>
      <c r="F268" s="307">
        <v>1</v>
      </c>
      <c r="G268" s="218">
        <v>1</v>
      </c>
      <c r="H268" s="218">
        <v>1</v>
      </c>
      <c r="I268" s="308">
        <v>1</v>
      </c>
      <c r="J268" s="485" t="s">
        <v>1190</v>
      </c>
      <c r="K268" s="820"/>
      <c r="L268" s="820"/>
      <c r="M268" s="740"/>
      <c r="N268" s="820"/>
    </row>
    <row r="269" spans="1:14" ht="85.5">
      <c r="A269" s="720"/>
      <c r="B269" s="487" t="s">
        <v>1191</v>
      </c>
      <c r="C269" s="818"/>
      <c r="D269" s="487" t="s">
        <v>1192</v>
      </c>
      <c r="E269" s="243">
        <v>1</v>
      </c>
      <c r="F269" s="307">
        <v>1</v>
      </c>
      <c r="G269" s="218">
        <v>1</v>
      </c>
      <c r="H269" s="218">
        <v>1</v>
      </c>
      <c r="I269" s="308">
        <v>1</v>
      </c>
      <c r="J269" s="485" t="s">
        <v>1193</v>
      </c>
      <c r="K269" s="820"/>
      <c r="L269" s="820"/>
      <c r="M269" s="740"/>
      <c r="N269" s="820"/>
    </row>
    <row r="270" spans="1:14" ht="42.75">
      <c r="A270" s="720"/>
      <c r="B270" s="487" t="s">
        <v>1194</v>
      </c>
      <c r="C270" s="818"/>
      <c r="D270" s="487" t="s">
        <v>1195</v>
      </c>
      <c r="E270" s="275">
        <v>12</v>
      </c>
      <c r="F270" s="309">
        <v>3</v>
      </c>
      <c r="G270" s="216">
        <v>3</v>
      </c>
      <c r="H270" s="216">
        <v>3</v>
      </c>
      <c r="I270" s="310">
        <v>3</v>
      </c>
      <c r="J270" s="490" t="s">
        <v>633</v>
      </c>
      <c r="K270" s="820"/>
      <c r="L270" s="820"/>
      <c r="M270" s="740"/>
      <c r="N270" s="820"/>
    </row>
    <row r="271" spans="1:14" ht="57">
      <c r="A271" s="720"/>
      <c r="B271" s="487" t="s">
        <v>1196</v>
      </c>
      <c r="C271" s="818"/>
      <c r="D271" s="487" t="s">
        <v>1197</v>
      </c>
      <c r="E271" s="243">
        <v>1</v>
      </c>
      <c r="F271" s="307">
        <v>1</v>
      </c>
      <c r="G271" s="218">
        <v>1</v>
      </c>
      <c r="H271" s="218">
        <v>1</v>
      </c>
      <c r="I271" s="308">
        <v>1</v>
      </c>
      <c r="J271" s="485" t="s">
        <v>1190</v>
      </c>
      <c r="K271" s="820"/>
      <c r="L271" s="820"/>
      <c r="M271" s="740"/>
      <c r="N271" s="820"/>
    </row>
    <row r="272" spans="1:14" ht="28.5">
      <c r="A272" s="720"/>
      <c r="B272" s="487" t="s">
        <v>1198</v>
      </c>
      <c r="C272" s="818"/>
      <c r="D272" s="219" t="s">
        <v>1199</v>
      </c>
      <c r="E272" s="275">
        <v>12</v>
      </c>
      <c r="F272" s="309">
        <v>3</v>
      </c>
      <c r="G272" s="216">
        <v>3</v>
      </c>
      <c r="H272" s="216">
        <v>3</v>
      </c>
      <c r="I272" s="310">
        <v>3</v>
      </c>
      <c r="J272" s="490" t="s">
        <v>1200</v>
      </c>
      <c r="K272" s="820"/>
      <c r="L272" s="820"/>
      <c r="M272" s="740"/>
      <c r="N272" s="820"/>
    </row>
    <row r="273" spans="1:14" ht="57" customHeight="1">
      <c r="A273" s="720"/>
      <c r="B273" s="487" t="s">
        <v>1201</v>
      </c>
      <c r="C273" s="818"/>
      <c r="D273" s="480" t="s">
        <v>1202</v>
      </c>
      <c r="E273" s="275">
        <v>4</v>
      </c>
      <c r="F273" s="309">
        <v>1</v>
      </c>
      <c r="G273" s="216">
        <v>1</v>
      </c>
      <c r="H273" s="216">
        <v>1</v>
      </c>
      <c r="I273" s="310">
        <v>1</v>
      </c>
      <c r="J273" s="490"/>
      <c r="K273" s="820"/>
      <c r="L273" s="467"/>
      <c r="M273" s="740"/>
      <c r="N273" s="467"/>
    </row>
    <row r="274" spans="1:14" ht="28.5">
      <c r="A274" s="720"/>
      <c r="B274" s="435" t="s">
        <v>1203</v>
      </c>
      <c r="C274" s="818"/>
      <c r="D274" s="480" t="s">
        <v>1204</v>
      </c>
      <c r="E274" s="275">
        <v>4</v>
      </c>
      <c r="F274" s="309">
        <v>1</v>
      </c>
      <c r="G274" s="216">
        <v>1</v>
      </c>
      <c r="H274" s="216">
        <v>1</v>
      </c>
      <c r="I274" s="310">
        <v>1</v>
      </c>
      <c r="J274" s="490"/>
      <c r="K274" s="820"/>
      <c r="L274" s="467"/>
      <c r="M274" s="740"/>
      <c r="N274" s="467"/>
    </row>
    <row r="275" spans="1:14" ht="57">
      <c r="A275" s="720"/>
      <c r="B275" s="435" t="s">
        <v>1205</v>
      </c>
      <c r="C275" s="818"/>
      <c r="D275" s="480" t="s">
        <v>1206</v>
      </c>
      <c r="E275" s="275">
        <v>4</v>
      </c>
      <c r="F275" s="309">
        <v>1</v>
      </c>
      <c r="G275" s="216">
        <v>1</v>
      </c>
      <c r="H275" s="216">
        <v>1</v>
      </c>
      <c r="I275" s="310">
        <v>1</v>
      </c>
      <c r="J275" s="490"/>
      <c r="K275" s="820"/>
      <c r="L275" s="467"/>
      <c r="M275" s="740"/>
      <c r="N275" s="467"/>
    </row>
    <row r="276" spans="1:14" ht="28.5">
      <c r="A276" s="720"/>
      <c r="B276" s="435" t="s">
        <v>1207</v>
      </c>
      <c r="C276" s="818"/>
      <c r="D276" s="480" t="s">
        <v>1208</v>
      </c>
      <c r="E276" s="275">
        <v>4</v>
      </c>
      <c r="F276" s="309">
        <v>1</v>
      </c>
      <c r="G276" s="216">
        <v>1</v>
      </c>
      <c r="H276" s="216">
        <v>1</v>
      </c>
      <c r="I276" s="310">
        <v>1</v>
      </c>
      <c r="J276" s="490"/>
      <c r="K276" s="820"/>
      <c r="L276" s="467"/>
      <c r="M276" s="740"/>
      <c r="N276" s="467"/>
    </row>
    <row r="277" spans="1:14" ht="57">
      <c r="A277" s="720"/>
      <c r="B277" s="824" t="s">
        <v>1209</v>
      </c>
      <c r="C277" s="818" t="s">
        <v>1210</v>
      </c>
      <c r="D277" s="480" t="s">
        <v>1211</v>
      </c>
      <c r="E277" s="486">
        <v>40</v>
      </c>
      <c r="F277" s="311">
        <v>10</v>
      </c>
      <c r="G277" s="220">
        <v>10</v>
      </c>
      <c r="H277" s="220">
        <v>10</v>
      </c>
      <c r="I277" s="312">
        <v>10</v>
      </c>
      <c r="J277" s="819" t="s">
        <v>1212</v>
      </c>
      <c r="K277" s="740" t="s">
        <v>724</v>
      </c>
      <c r="L277" s="818" t="s">
        <v>1213</v>
      </c>
      <c r="M277" s="740"/>
      <c r="N277" s="739" t="s">
        <v>1214</v>
      </c>
    </row>
    <row r="278" spans="1:14" ht="71.25">
      <c r="A278" s="720"/>
      <c r="B278" s="824"/>
      <c r="C278" s="818"/>
      <c r="D278" s="480" t="s">
        <v>1215</v>
      </c>
      <c r="E278" s="486">
        <v>2</v>
      </c>
      <c r="F278" s="311">
        <v>1</v>
      </c>
      <c r="G278" s="220">
        <v>1</v>
      </c>
      <c r="H278" s="220">
        <v>0</v>
      </c>
      <c r="I278" s="312">
        <v>0</v>
      </c>
      <c r="J278" s="819"/>
      <c r="K278" s="740"/>
      <c r="L278" s="818"/>
      <c r="M278" s="740"/>
      <c r="N278" s="739"/>
    </row>
    <row r="279" spans="1:14" ht="42.75">
      <c r="A279" s="720"/>
      <c r="B279" s="824"/>
      <c r="C279" s="818"/>
      <c r="D279" s="221" t="s">
        <v>1216</v>
      </c>
      <c r="E279" s="276">
        <v>1</v>
      </c>
      <c r="F279" s="123">
        <v>1</v>
      </c>
      <c r="G279" s="114">
        <v>1</v>
      </c>
      <c r="H279" s="114">
        <v>1</v>
      </c>
      <c r="I279" s="180">
        <v>1</v>
      </c>
      <c r="J279" s="819"/>
      <c r="K279" s="740"/>
      <c r="L279" s="818"/>
      <c r="M279" s="740"/>
      <c r="N279" s="739"/>
    </row>
    <row r="280" spans="1:14" ht="42.75">
      <c r="A280" s="720"/>
      <c r="B280" s="824"/>
      <c r="C280" s="818"/>
      <c r="D280" s="480" t="s">
        <v>1217</v>
      </c>
      <c r="E280" s="277" t="s">
        <v>1218</v>
      </c>
      <c r="F280" s="123">
        <v>1</v>
      </c>
      <c r="G280" s="114">
        <v>1</v>
      </c>
      <c r="H280" s="114">
        <v>1</v>
      </c>
      <c r="I280" s="180">
        <v>1</v>
      </c>
      <c r="J280" s="819"/>
      <c r="K280" s="740"/>
      <c r="L280" s="818"/>
      <c r="M280" s="740"/>
      <c r="N280" s="739"/>
    </row>
    <row r="281" spans="1:14" ht="42.75">
      <c r="A281" s="720"/>
      <c r="B281" s="818" t="s">
        <v>1219</v>
      </c>
      <c r="C281" s="818"/>
      <c r="D281" s="221" t="s">
        <v>1217</v>
      </c>
      <c r="E281" s="277" t="s">
        <v>1220</v>
      </c>
      <c r="F281" s="123">
        <v>1</v>
      </c>
      <c r="G281" s="114">
        <v>1</v>
      </c>
      <c r="H281" s="114">
        <v>1</v>
      </c>
      <c r="I281" s="180">
        <v>1</v>
      </c>
      <c r="J281" s="819"/>
      <c r="K281" s="740"/>
      <c r="L281" s="818"/>
      <c r="M281" s="740"/>
      <c r="N281" s="739"/>
    </row>
    <row r="282" spans="1:14" ht="42.75" customHeight="1">
      <c r="A282" s="720"/>
      <c r="B282" s="818"/>
      <c r="C282" s="818"/>
      <c r="D282" s="480" t="s">
        <v>1221</v>
      </c>
      <c r="E282" s="277">
        <v>2000</v>
      </c>
      <c r="F282" s="313">
        <v>1000</v>
      </c>
      <c r="G282" s="222">
        <v>0</v>
      </c>
      <c r="H282" s="222">
        <v>1000</v>
      </c>
      <c r="I282" s="314">
        <v>0</v>
      </c>
      <c r="J282" s="819"/>
      <c r="K282" s="740"/>
      <c r="L282" s="818"/>
      <c r="M282" s="740"/>
      <c r="N282" s="739"/>
    </row>
    <row r="283" spans="1:14" ht="28.5">
      <c r="A283" s="720"/>
      <c r="B283" s="818"/>
      <c r="C283" s="818"/>
      <c r="D283" s="480" t="s">
        <v>1222</v>
      </c>
      <c r="E283" s="277">
        <v>3000</v>
      </c>
      <c r="F283" s="313">
        <v>1500</v>
      </c>
      <c r="G283" s="222">
        <v>0</v>
      </c>
      <c r="H283" s="222">
        <v>1500</v>
      </c>
      <c r="I283" s="314">
        <v>0</v>
      </c>
      <c r="J283" s="819"/>
      <c r="K283" s="740"/>
      <c r="L283" s="818"/>
      <c r="M283" s="740"/>
      <c r="N283" s="739"/>
    </row>
    <row r="284" spans="1:14" ht="42.75">
      <c r="A284" s="720"/>
      <c r="B284" s="480" t="s">
        <v>1223</v>
      </c>
      <c r="C284" s="818"/>
      <c r="D284" s="480" t="s">
        <v>1217</v>
      </c>
      <c r="E284" s="277" t="s">
        <v>1224</v>
      </c>
      <c r="F284" s="123">
        <v>1</v>
      </c>
      <c r="G284" s="114">
        <v>1</v>
      </c>
      <c r="H284" s="114">
        <v>1</v>
      </c>
      <c r="I284" s="180">
        <v>1</v>
      </c>
      <c r="J284" s="819"/>
      <c r="K284" s="740"/>
      <c r="L284" s="818"/>
      <c r="M284" s="740"/>
      <c r="N284" s="739"/>
    </row>
    <row r="285" spans="1:14" ht="42.75">
      <c r="A285" s="720"/>
      <c r="B285" s="480" t="s">
        <v>1225</v>
      </c>
      <c r="C285" s="818"/>
      <c r="D285" s="221" t="s">
        <v>1217</v>
      </c>
      <c r="E285" s="277" t="s">
        <v>1226</v>
      </c>
      <c r="F285" s="123">
        <v>1</v>
      </c>
      <c r="G285" s="114">
        <v>1</v>
      </c>
      <c r="H285" s="114">
        <v>1</v>
      </c>
      <c r="I285" s="180">
        <v>1</v>
      </c>
      <c r="J285" s="819"/>
      <c r="K285" s="740"/>
      <c r="L285" s="818"/>
      <c r="M285" s="740"/>
      <c r="N285" s="739"/>
    </row>
    <row r="286" spans="1:14" ht="42.75">
      <c r="A286" s="720"/>
      <c r="B286" s="480" t="s">
        <v>1227</v>
      </c>
      <c r="C286" s="818" t="s">
        <v>1228</v>
      </c>
      <c r="D286" s="821" t="s">
        <v>879</v>
      </c>
      <c r="E286" s="499" t="s">
        <v>1229</v>
      </c>
      <c r="F286" s="300">
        <v>2400</v>
      </c>
      <c r="G286" s="213">
        <v>2400</v>
      </c>
      <c r="H286" s="213">
        <v>2400</v>
      </c>
      <c r="I286" s="306">
        <v>2400</v>
      </c>
      <c r="J286" s="819" t="s">
        <v>1230</v>
      </c>
      <c r="K286" s="720" t="s">
        <v>724</v>
      </c>
      <c r="L286" s="818" t="s">
        <v>1231</v>
      </c>
      <c r="M286" s="740"/>
      <c r="N286" s="739"/>
    </row>
    <row r="287" spans="1:14" ht="57">
      <c r="A287" s="720"/>
      <c r="B287" s="480" t="s">
        <v>1232</v>
      </c>
      <c r="C287" s="818"/>
      <c r="D287" s="821"/>
      <c r="E287" s="499" t="s">
        <v>1233</v>
      </c>
      <c r="F287" s="300">
        <v>2200</v>
      </c>
      <c r="G287" s="213">
        <v>2200</v>
      </c>
      <c r="H287" s="213">
        <v>2200</v>
      </c>
      <c r="I287" s="306">
        <v>2200</v>
      </c>
      <c r="J287" s="819"/>
      <c r="K287" s="720"/>
      <c r="L287" s="818"/>
      <c r="M287" s="740"/>
      <c r="N287" s="739"/>
    </row>
    <row r="288" spans="1:14" ht="57">
      <c r="A288" s="720"/>
      <c r="B288" s="480" t="s">
        <v>1234</v>
      </c>
      <c r="C288" s="818"/>
      <c r="D288" s="821"/>
      <c r="E288" s="499" t="s">
        <v>1235</v>
      </c>
      <c r="F288" s="300">
        <v>600</v>
      </c>
      <c r="G288" s="213">
        <v>600</v>
      </c>
      <c r="H288" s="213">
        <v>600</v>
      </c>
      <c r="I288" s="306">
        <v>600</v>
      </c>
      <c r="J288" s="819"/>
      <c r="K288" s="720"/>
      <c r="L288" s="818"/>
      <c r="M288" s="740"/>
      <c r="N288" s="739"/>
    </row>
    <row r="289" spans="1:14" ht="42.75">
      <c r="A289" s="720"/>
      <c r="B289" s="480" t="s">
        <v>1236</v>
      </c>
      <c r="C289" s="818"/>
      <c r="D289" s="821"/>
      <c r="E289" s="278" t="s">
        <v>1237</v>
      </c>
      <c r="F289" s="300">
        <v>500</v>
      </c>
      <c r="G289" s="213">
        <v>500</v>
      </c>
      <c r="H289" s="213">
        <v>500</v>
      </c>
      <c r="I289" s="306">
        <v>500</v>
      </c>
      <c r="J289" s="819"/>
      <c r="K289" s="720"/>
      <c r="L289" s="818"/>
      <c r="M289" s="740"/>
      <c r="N289" s="739"/>
    </row>
    <row r="290" spans="1:14" ht="57">
      <c r="A290" s="720"/>
      <c r="B290" s="480" t="s">
        <v>1238</v>
      </c>
      <c r="C290" s="818"/>
      <c r="D290" s="821"/>
      <c r="E290" s="499" t="s">
        <v>1239</v>
      </c>
      <c r="F290" s="300">
        <v>1350</v>
      </c>
      <c r="G290" s="213">
        <v>1350</v>
      </c>
      <c r="H290" s="213">
        <v>1350</v>
      </c>
      <c r="I290" s="306">
        <v>1350</v>
      </c>
      <c r="J290" s="819"/>
      <c r="K290" s="720"/>
      <c r="L290" s="818"/>
      <c r="M290" s="740"/>
      <c r="N290" s="739"/>
    </row>
    <row r="291" spans="1:14" ht="42.75">
      <c r="A291" s="720"/>
      <c r="B291" s="480" t="s">
        <v>1240</v>
      </c>
      <c r="C291" s="818"/>
      <c r="D291" s="821"/>
      <c r="E291" s="499" t="s">
        <v>1241</v>
      </c>
      <c r="F291" s="300">
        <v>250</v>
      </c>
      <c r="G291" s="213">
        <v>250</v>
      </c>
      <c r="H291" s="213">
        <v>250</v>
      </c>
      <c r="I291" s="306">
        <v>250</v>
      </c>
      <c r="J291" s="819"/>
      <c r="K291" s="720"/>
      <c r="L291" s="818"/>
      <c r="M291" s="740"/>
      <c r="N291" s="739"/>
    </row>
    <row r="292" spans="1:14" ht="28.5">
      <c r="A292" s="720"/>
      <c r="B292" s="480" t="s">
        <v>1242</v>
      </c>
      <c r="C292" s="818"/>
      <c r="D292" s="821"/>
      <c r="E292" s="279" t="s">
        <v>1243</v>
      </c>
      <c r="F292" s="300">
        <v>50</v>
      </c>
      <c r="G292" s="213">
        <v>50</v>
      </c>
      <c r="H292" s="213">
        <v>50</v>
      </c>
      <c r="I292" s="306">
        <v>50</v>
      </c>
      <c r="J292" s="819"/>
      <c r="K292" s="720"/>
      <c r="L292" s="818"/>
      <c r="M292" s="740"/>
      <c r="N292" s="739"/>
    </row>
    <row r="293" spans="1:14" ht="42.75">
      <c r="A293" s="720"/>
      <c r="B293" s="480" t="s">
        <v>1244</v>
      </c>
      <c r="C293" s="818"/>
      <c r="D293" s="821"/>
      <c r="E293" s="499" t="s">
        <v>1245</v>
      </c>
      <c r="F293" s="300">
        <v>500</v>
      </c>
      <c r="G293" s="213">
        <v>500</v>
      </c>
      <c r="H293" s="213">
        <v>500</v>
      </c>
      <c r="I293" s="306">
        <v>500</v>
      </c>
      <c r="J293" s="819"/>
      <c r="K293" s="720"/>
      <c r="L293" s="818"/>
      <c r="M293" s="740"/>
      <c r="N293" s="739"/>
    </row>
    <row r="294" spans="1:14" ht="42.75" customHeight="1">
      <c r="A294" s="720"/>
      <c r="B294" s="480" t="s">
        <v>1246</v>
      </c>
      <c r="C294" s="818"/>
      <c r="D294" s="821"/>
      <c r="E294" s="270" t="s">
        <v>1247</v>
      </c>
      <c r="F294" s="300">
        <v>50</v>
      </c>
      <c r="G294" s="213">
        <v>75</v>
      </c>
      <c r="H294" s="213">
        <v>75</v>
      </c>
      <c r="I294" s="306">
        <v>50</v>
      </c>
      <c r="J294" s="819"/>
      <c r="K294" s="720"/>
      <c r="L294" s="818"/>
      <c r="M294" s="740"/>
      <c r="N294" s="739"/>
    </row>
    <row r="295" spans="1:14" ht="28.5">
      <c r="A295" s="720"/>
      <c r="B295" s="480" t="s">
        <v>1248</v>
      </c>
      <c r="C295" s="818"/>
      <c r="D295" s="821"/>
      <c r="E295" s="270" t="s">
        <v>1249</v>
      </c>
      <c r="F295" s="300">
        <v>1200</v>
      </c>
      <c r="G295" s="213">
        <v>1300</v>
      </c>
      <c r="H295" s="213">
        <v>1200</v>
      </c>
      <c r="I295" s="306">
        <v>1300</v>
      </c>
      <c r="J295" s="819"/>
      <c r="K295" s="720"/>
      <c r="L295" s="818"/>
      <c r="M295" s="740"/>
      <c r="N295" s="739"/>
    </row>
    <row r="296" spans="1:14" ht="57">
      <c r="A296" s="720"/>
      <c r="B296" s="480" t="s">
        <v>1250</v>
      </c>
      <c r="C296" s="818"/>
      <c r="D296" s="821"/>
      <c r="E296" s="270" t="s">
        <v>1251</v>
      </c>
      <c r="F296" s="300">
        <v>50</v>
      </c>
      <c r="G296" s="213">
        <v>50</v>
      </c>
      <c r="H296" s="213">
        <v>50</v>
      </c>
      <c r="I296" s="306">
        <v>50</v>
      </c>
      <c r="J296" s="819"/>
      <c r="K296" s="720"/>
      <c r="L296" s="818"/>
      <c r="M296" s="740"/>
      <c r="N296" s="739"/>
    </row>
    <row r="297" spans="1:14">
      <c r="A297" s="720"/>
      <c r="B297" s="480" t="s">
        <v>1252</v>
      </c>
      <c r="C297" s="818"/>
      <c r="D297" s="821"/>
      <c r="E297" s="269">
        <v>1</v>
      </c>
      <c r="F297" s="315">
        <v>1</v>
      </c>
      <c r="G297" s="215">
        <v>1</v>
      </c>
      <c r="H297" s="215">
        <v>1</v>
      </c>
      <c r="I297" s="316">
        <v>1</v>
      </c>
      <c r="J297" s="819"/>
      <c r="K297" s="720"/>
      <c r="L297" s="818"/>
      <c r="M297" s="740"/>
      <c r="N297" s="739"/>
    </row>
    <row r="298" spans="1:14" ht="28.5" customHeight="1">
      <c r="A298" s="823" t="s">
        <v>1253</v>
      </c>
      <c r="B298" s="479" t="s">
        <v>1254</v>
      </c>
      <c r="C298" s="823" t="s">
        <v>1255</v>
      </c>
      <c r="D298" s="826" t="s">
        <v>879</v>
      </c>
      <c r="E298" s="280" t="s">
        <v>1256</v>
      </c>
      <c r="F298" s="317">
        <v>1</v>
      </c>
      <c r="G298" s="65">
        <v>1</v>
      </c>
      <c r="H298" s="65">
        <v>1</v>
      </c>
      <c r="I298" s="318">
        <v>1</v>
      </c>
      <c r="J298" s="827" t="s">
        <v>1257</v>
      </c>
      <c r="K298" s="818" t="s">
        <v>724</v>
      </c>
      <c r="L298" s="823"/>
      <c r="M298" s="818" t="s">
        <v>1098</v>
      </c>
      <c r="N298" s="823"/>
    </row>
    <row r="299" spans="1:14" ht="28.5">
      <c r="A299" s="823"/>
      <c r="B299" s="479" t="s">
        <v>1258</v>
      </c>
      <c r="C299" s="823"/>
      <c r="D299" s="826"/>
      <c r="E299" s="280" t="s">
        <v>1259</v>
      </c>
      <c r="F299" s="56">
        <v>80</v>
      </c>
      <c r="G299" s="489">
        <v>80</v>
      </c>
      <c r="H299" s="489">
        <v>80</v>
      </c>
      <c r="I299" s="59">
        <v>80</v>
      </c>
      <c r="J299" s="827"/>
      <c r="K299" s="818"/>
      <c r="L299" s="823"/>
      <c r="M299" s="818"/>
      <c r="N299" s="823"/>
    </row>
    <row r="300" spans="1:14" ht="28.5">
      <c r="A300" s="823"/>
      <c r="B300" s="479" t="s">
        <v>1260</v>
      </c>
      <c r="C300" s="823"/>
      <c r="D300" s="826"/>
      <c r="E300" s="281" t="s">
        <v>1261</v>
      </c>
      <c r="F300" s="319">
        <v>25</v>
      </c>
      <c r="G300" s="480">
        <v>25</v>
      </c>
      <c r="H300" s="480">
        <v>25</v>
      </c>
      <c r="I300" s="320">
        <v>25</v>
      </c>
      <c r="J300" s="827"/>
      <c r="K300" s="818"/>
      <c r="L300" s="823"/>
      <c r="M300" s="818"/>
      <c r="N300" s="823"/>
    </row>
    <row r="301" spans="1:14" ht="28.5">
      <c r="A301" s="823"/>
      <c r="B301" s="104" t="s">
        <v>1262</v>
      </c>
      <c r="C301" s="823"/>
      <c r="D301" s="826"/>
      <c r="E301" s="282" t="s">
        <v>1263</v>
      </c>
      <c r="F301" s="298">
        <v>0.05</v>
      </c>
      <c r="G301" s="249">
        <v>0.65</v>
      </c>
      <c r="H301" s="249">
        <v>0.25</v>
      </c>
      <c r="I301" s="299">
        <v>0.05</v>
      </c>
      <c r="J301" s="827"/>
      <c r="K301" s="818"/>
      <c r="L301" s="823"/>
      <c r="M301" s="818"/>
      <c r="N301" s="823"/>
    </row>
    <row r="302" spans="1:14" ht="28.5">
      <c r="A302" s="823"/>
      <c r="B302" s="53" t="s">
        <v>1264</v>
      </c>
      <c r="C302" s="823"/>
      <c r="D302" s="826"/>
      <c r="E302" s="280" t="s">
        <v>1265</v>
      </c>
      <c r="F302" s="56">
        <v>15</v>
      </c>
      <c r="G302" s="489">
        <v>15</v>
      </c>
      <c r="H302" s="489">
        <v>15</v>
      </c>
      <c r="I302" s="59">
        <v>15</v>
      </c>
      <c r="J302" s="825" t="s">
        <v>1266</v>
      </c>
      <c r="K302" s="818"/>
      <c r="L302" s="823"/>
      <c r="M302" s="818"/>
      <c r="N302" s="823"/>
    </row>
    <row r="303" spans="1:14" ht="28.5">
      <c r="A303" s="823"/>
      <c r="B303" s="53" t="s">
        <v>1267</v>
      </c>
      <c r="C303" s="823"/>
      <c r="D303" s="826"/>
      <c r="E303" s="280" t="s">
        <v>1268</v>
      </c>
      <c r="F303" s="56">
        <v>25</v>
      </c>
      <c r="G303" s="489">
        <v>25</v>
      </c>
      <c r="H303" s="489">
        <v>25</v>
      </c>
      <c r="I303" s="59">
        <v>25</v>
      </c>
      <c r="J303" s="825"/>
      <c r="K303" s="818"/>
      <c r="L303" s="823"/>
      <c r="M303" s="818"/>
      <c r="N303" s="823"/>
    </row>
    <row r="304" spans="1:14" ht="28.5">
      <c r="A304" s="823"/>
      <c r="B304" s="53" t="s">
        <v>1269</v>
      </c>
      <c r="C304" s="823"/>
      <c r="D304" s="826"/>
      <c r="E304" s="280" t="s">
        <v>1270</v>
      </c>
      <c r="F304" s="56">
        <v>35</v>
      </c>
      <c r="G304" s="489">
        <v>35</v>
      </c>
      <c r="H304" s="489">
        <v>35</v>
      </c>
      <c r="I304" s="59">
        <v>35</v>
      </c>
      <c r="J304" s="825"/>
      <c r="K304" s="818"/>
      <c r="L304" s="823"/>
      <c r="M304" s="818"/>
      <c r="N304" s="823"/>
    </row>
    <row r="305" spans="1:14" ht="42.75">
      <c r="A305" s="823"/>
      <c r="B305" s="53" t="s">
        <v>1271</v>
      </c>
      <c r="C305" s="823"/>
      <c r="D305" s="826"/>
      <c r="E305" s="280" t="s">
        <v>1272</v>
      </c>
      <c r="F305" s="56">
        <v>75</v>
      </c>
      <c r="G305" s="489">
        <v>75</v>
      </c>
      <c r="H305" s="489">
        <v>75</v>
      </c>
      <c r="I305" s="59">
        <v>75</v>
      </c>
      <c r="J305" s="825"/>
      <c r="K305" s="818"/>
      <c r="L305" s="823"/>
      <c r="M305" s="818"/>
      <c r="N305" s="823"/>
    </row>
    <row r="306" spans="1:14" ht="42.75" customHeight="1">
      <c r="A306" s="823"/>
      <c r="B306" s="53" t="s">
        <v>1273</v>
      </c>
      <c r="C306" s="823"/>
      <c r="D306" s="826"/>
      <c r="E306" s="280" t="s">
        <v>1274</v>
      </c>
      <c r="F306" s="56">
        <v>75</v>
      </c>
      <c r="G306" s="489">
        <v>75</v>
      </c>
      <c r="H306" s="489">
        <v>75</v>
      </c>
      <c r="I306" s="59">
        <v>75</v>
      </c>
      <c r="J306" s="825"/>
      <c r="K306" s="818"/>
      <c r="L306" s="823"/>
      <c r="M306" s="818"/>
      <c r="N306" s="823"/>
    </row>
    <row r="307" spans="1:14" ht="28.5">
      <c r="A307" s="823"/>
      <c r="B307" s="53" t="s">
        <v>1275</v>
      </c>
      <c r="C307" s="823"/>
      <c r="D307" s="826"/>
      <c r="E307" s="280" t="s">
        <v>1276</v>
      </c>
      <c r="F307" s="317">
        <v>1</v>
      </c>
      <c r="G307" s="65">
        <v>1</v>
      </c>
      <c r="H307" s="65">
        <v>1</v>
      </c>
      <c r="I307" s="318">
        <v>1</v>
      </c>
      <c r="J307" s="825"/>
      <c r="K307" s="818"/>
      <c r="L307" s="823"/>
      <c r="M307" s="818"/>
      <c r="N307" s="823"/>
    </row>
    <row r="308" spans="1:14" ht="28.5">
      <c r="A308" s="823"/>
      <c r="B308" s="53" t="s">
        <v>1152</v>
      </c>
      <c r="C308" s="823"/>
      <c r="D308" s="826"/>
      <c r="E308" s="280" t="s">
        <v>1277</v>
      </c>
      <c r="F308" s="317">
        <v>0.05</v>
      </c>
      <c r="G308" s="65">
        <v>0.95</v>
      </c>
      <c r="H308" s="65">
        <v>0</v>
      </c>
      <c r="I308" s="318">
        <v>0</v>
      </c>
      <c r="J308" s="825"/>
      <c r="K308" s="818"/>
      <c r="L308" s="823"/>
      <c r="M308" s="818"/>
      <c r="N308" s="823"/>
    </row>
    <row r="309" spans="1:14" ht="42.75">
      <c r="A309" s="823"/>
      <c r="B309" s="53" t="s">
        <v>1278</v>
      </c>
      <c r="C309" s="823"/>
      <c r="D309" s="826"/>
      <c r="E309" s="280" t="s">
        <v>1279</v>
      </c>
      <c r="F309" s="56">
        <v>4</v>
      </c>
      <c r="G309" s="489">
        <v>54</v>
      </c>
      <c r="H309" s="489">
        <v>54</v>
      </c>
      <c r="I309" s="59">
        <v>54</v>
      </c>
      <c r="J309" s="825"/>
      <c r="K309" s="818"/>
      <c r="L309" s="823"/>
      <c r="M309" s="818"/>
      <c r="N309" s="823"/>
    </row>
    <row r="310" spans="1:14" ht="42.75">
      <c r="A310" s="823" t="s">
        <v>1280</v>
      </c>
      <c r="B310" s="53" t="s">
        <v>1281</v>
      </c>
      <c r="C310" s="823" t="s">
        <v>1282</v>
      </c>
      <c r="D310" s="826" t="s">
        <v>1283</v>
      </c>
      <c r="E310" s="281" t="s">
        <v>1284</v>
      </c>
      <c r="F310" s="123">
        <v>1</v>
      </c>
      <c r="G310" s="114">
        <v>1</v>
      </c>
      <c r="H310" s="114">
        <v>1</v>
      </c>
      <c r="I310" s="180">
        <v>1</v>
      </c>
      <c r="J310" s="825" t="s">
        <v>1266</v>
      </c>
      <c r="K310" s="823" t="s">
        <v>724</v>
      </c>
      <c r="L310" s="823" t="s">
        <v>1285</v>
      </c>
      <c r="M310" s="818"/>
      <c r="N310" s="823" t="s">
        <v>1286</v>
      </c>
    </row>
    <row r="311" spans="1:14" ht="57">
      <c r="A311" s="823"/>
      <c r="B311" s="53" t="s">
        <v>1287</v>
      </c>
      <c r="C311" s="823"/>
      <c r="D311" s="826"/>
      <c r="E311" s="281" t="s">
        <v>1288</v>
      </c>
      <c r="F311" s="319">
        <v>6</v>
      </c>
      <c r="G311" s="480">
        <v>12</v>
      </c>
      <c r="H311" s="480">
        <v>6</v>
      </c>
      <c r="I311" s="320">
        <v>12</v>
      </c>
      <c r="J311" s="825"/>
      <c r="K311" s="823"/>
      <c r="L311" s="823"/>
      <c r="M311" s="818"/>
      <c r="N311" s="823"/>
    </row>
    <row r="312" spans="1:14" ht="42.75">
      <c r="A312" s="823"/>
      <c r="B312" s="53" t="s">
        <v>1289</v>
      </c>
      <c r="C312" s="823"/>
      <c r="D312" s="826"/>
      <c r="E312" s="281" t="s">
        <v>1290</v>
      </c>
      <c r="F312" s="319">
        <v>2</v>
      </c>
      <c r="G312" s="480">
        <v>3</v>
      </c>
      <c r="H312" s="480">
        <v>3</v>
      </c>
      <c r="I312" s="320">
        <v>2</v>
      </c>
      <c r="J312" s="825"/>
      <c r="K312" s="823"/>
      <c r="L312" s="823"/>
      <c r="M312" s="818"/>
      <c r="N312" s="823"/>
    </row>
    <row r="313" spans="1:14">
      <c r="A313" s="823"/>
      <c r="B313" s="53" t="s">
        <v>1291</v>
      </c>
      <c r="C313" s="823"/>
      <c r="D313" s="826"/>
      <c r="E313" s="281" t="s">
        <v>1292</v>
      </c>
      <c r="F313" s="319">
        <v>0</v>
      </c>
      <c r="G313" s="480">
        <v>1</v>
      </c>
      <c r="H313" s="480">
        <v>1</v>
      </c>
      <c r="I313" s="320">
        <v>0</v>
      </c>
      <c r="J313" s="825"/>
      <c r="K313" s="823"/>
      <c r="L313" s="823"/>
      <c r="M313" s="818"/>
      <c r="N313" s="823"/>
    </row>
    <row r="314" spans="1:14" ht="28.5">
      <c r="A314" s="823"/>
      <c r="B314" s="53" t="s">
        <v>1293</v>
      </c>
      <c r="C314" s="823"/>
      <c r="D314" s="826"/>
      <c r="E314" s="281" t="s">
        <v>1294</v>
      </c>
      <c r="F314" s="319">
        <v>2</v>
      </c>
      <c r="G314" s="480">
        <v>15</v>
      </c>
      <c r="H314" s="480">
        <v>20</v>
      </c>
      <c r="I314" s="320">
        <v>3</v>
      </c>
      <c r="J314" s="825"/>
      <c r="K314" s="823"/>
      <c r="L314" s="823"/>
      <c r="M314" s="818"/>
      <c r="N314" s="823"/>
    </row>
    <row r="315" spans="1:14" ht="42.75">
      <c r="A315" s="823"/>
      <c r="B315" s="53" t="s">
        <v>1295</v>
      </c>
      <c r="C315" s="823"/>
      <c r="D315" s="826"/>
      <c r="E315" s="281" t="s">
        <v>1296</v>
      </c>
      <c r="F315" s="319">
        <v>50</v>
      </c>
      <c r="G315" s="480">
        <v>75</v>
      </c>
      <c r="H315" s="480">
        <v>75</v>
      </c>
      <c r="I315" s="320">
        <v>50</v>
      </c>
      <c r="J315" s="825"/>
      <c r="K315" s="823"/>
      <c r="L315" s="823"/>
      <c r="M315" s="818"/>
      <c r="N315" s="823"/>
    </row>
    <row r="316" spans="1:14" ht="42.75">
      <c r="A316" s="823"/>
      <c r="B316" s="53" t="s">
        <v>1297</v>
      </c>
      <c r="C316" s="823"/>
      <c r="D316" s="826"/>
      <c r="E316" s="281" t="s">
        <v>1298</v>
      </c>
      <c r="F316" s="123">
        <v>1</v>
      </c>
      <c r="G316" s="114">
        <v>1</v>
      </c>
      <c r="H316" s="114">
        <v>1</v>
      </c>
      <c r="I316" s="180">
        <v>1</v>
      </c>
      <c r="J316" s="825"/>
      <c r="K316" s="823"/>
      <c r="L316" s="823"/>
      <c r="M316" s="818"/>
      <c r="N316" s="823"/>
    </row>
    <row r="317" spans="1:14">
      <c r="A317" s="823"/>
      <c r="B317" s="53" t="s">
        <v>1299</v>
      </c>
      <c r="C317" s="823"/>
      <c r="D317" s="826"/>
      <c r="E317" s="280" t="s">
        <v>1300</v>
      </c>
      <c r="F317" s="56">
        <v>3</v>
      </c>
      <c r="G317" s="489">
        <v>3</v>
      </c>
      <c r="H317" s="489">
        <v>3</v>
      </c>
      <c r="I317" s="59">
        <v>3</v>
      </c>
      <c r="J317" s="825"/>
      <c r="K317" s="823"/>
      <c r="L317" s="823"/>
      <c r="M317" s="818"/>
      <c r="N317" s="823"/>
    </row>
    <row r="318" spans="1:14" ht="42.75">
      <c r="A318" s="823"/>
      <c r="B318" s="53" t="s">
        <v>1301</v>
      </c>
      <c r="C318" s="823"/>
      <c r="D318" s="826"/>
      <c r="E318" s="280" t="s">
        <v>1302</v>
      </c>
      <c r="F318" s="56">
        <v>5</v>
      </c>
      <c r="G318" s="489">
        <v>10</v>
      </c>
      <c r="H318" s="489">
        <v>10</v>
      </c>
      <c r="I318" s="59">
        <v>5</v>
      </c>
      <c r="J318" s="825"/>
      <c r="K318" s="823"/>
      <c r="L318" s="823"/>
      <c r="M318" s="818"/>
      <c r="N318" s="823"/>
    </row>
    <row r="319" spans="1:14" ht="28.5">
      <c r="A319" s="823"/>
      <c r="B319" s="53" t="s">
        <v>1303</v>
      </c>
      <c r="C319" s="823"/>
      <c r="D319" s="826"/>
      <c r="E319" s="280" t="s">
        <v>1304</v>
      </c>
      <c r="F319" s="56">
        <v>1</v>
      </c>
      <c r="G319" s="489">
        <v>0</v>
      </c>
      <c r="H319" s="489">
        <v>0</v>
      </c>
      <c r="I319" s="59">
        <v>0</v>
      </c>
      <c r="J319" s="825"/>
      <c r="K319" s="823"/>
      <c r="L319" s="823"/>
      <c r="M319" s="818"/>
      <c r="N319" s="823"/>
    </row>
    <row r="320" spans="1:14" ht="28.5">
      <c r="A320" s="823"/>
      <c r="B320" s="104" t="s">
        <v>1305</v>
      </c>
      <c r="C320" s="823"/>
      <c r="D320" s="826"/>
      <c r="E320" s="283" t="s">
        <v>1306</v>
      </c>
      <c r="F320" s="481">
        <v>1</v>
      </c>
      <c r="G320" s="482">
        <v>0</v>
      </c>
      <c r="H320" s="482">
        <v>0</v>
      </c>
      <c r="I320" s="483">
        <v>0</v>
      </c>
      <c r="J320" s="825"/>
      <c r="K320" s="823"/>
      <c r="L320" s="823"/>
      <c r="M320" s="818"/>
      <c r="N320" s="823"/>
    </row>
    <row r="321" spans="1:14" ht="28.5" customHeight="1">
      <c r="A321" s="823"/>
      <c r="B321" s="53" t="s">
        <v>1307</v>
      </c>
      <c r="C321" s="823"/>
      <c r="D321" s="826"/>
      <c r="E321" s="281" t="s">
        <v>1308</v>
      </c>
      <c r="F321" s="319">
        <v>0</v>
      </c>
      <c r="G321" s="480">
        <v>25</v>
      </c>
      <c r="H321" s="480">
        <v>25</v>
      </c>
      <c r="I321" s="320">
        <v>25</v>
      </c>
      <c r="J321" s="825"/>
      <c r="K321" s="823"/>
      <c r="L321" s="823"/>
      <c r="M321" s="818"/>
      <c r="N321" s="823"/>
    </row>
    <row r="322" spans="1:14">
      <c r="A322" s="823"/>
      <c r="B322" s="224" t="s">
        <v>1309</v>
      </c>
      <c r="C322" s="823"/>
      <c r="D322" s="826"/>
      <c r="E322" s="281" t="s">
        <v>1310</v>
      </c>
      <c r="F322" s="319">
        <v>25</v>
      </c>
      <c r="G322" s="480">
        <v>25</v>
      </c>
      <c r="H322" s="480">
        <v>25</v>
      </c>
      <c r="I322" s="320">
        <v>25</v>
      </c>
      <c r="J322" s="825"/>
      <c r="K322" s="823"/>
      <c r="L322" s="823"/>
      <c r="M322" s="818"/>
      <c r="N322" s="823"/>
    </row>
    <row r="323" spans="1:14">
      <c r="A323" s="823"/>
      <c r="B323" s="53" t="s">
        <v>1311</v>
      </c>
      <c r="C323" s="823"/>
      <c r="D323" s="826"/>
      <c r="E323" s="280" t="s">
        <v>1310</v>
      </c>
      <c r="F323" s="56">
        <v>25</v>
      </c>
      <c r="G323" s="489">
        <v>25</v>
      </c>
      <c r="H323" s="489">
        <v>25</v>
      </c>
      <c r="I323" s="59">
        <v>25</v>
      </c>
      <c r="J323" s="825"/>
      <c r="K323" s="823"/>
      <c r="L323" s="823"/>
      <c r="M323" s="818"/>
      <c r="N323" s="823"/>
    </row>
    <row r="324" spans="1:14">
      <c r="A324" s="823"/>
      <c r="B324" s="53" t="s">
        <v>1312</v>
      </c>
      <c r="C324" s="823"/>
      <c r="D324" s="826"/>
      <c r="E324" s="280" t="s">
        <v>1310</v>
      </c>
      <c r="F324" s="56">
        <v>25</v>
      </c>
      <c r="G324" s="489">
        <v>25</v>
      </c>
      <c r="H324" s="489">
        <v>25</v>
      </c>
      <c r="I324" s="59">
        <v>25</v>
      </c>
      <c r="J324" s="825"/>
      <c r="K324" s="823"/>
      <c r="L324" s="823"/>
      <c r="M324" s="818"/>
      <c r="N324" s="823"/>
    </row>
    <row r="325" spans="1:14" ht="28.5">
      <c r="A325" s="823" t="s">
        <v>1313</v>
      </c>
      <c r="B325" s="823" t="s">
        <v>1314</v>
      </c>
      <c r="C325" s="823" t="s">
        <v>1315</v>
      </c>
      <c r="D325" s="823" t="s">
        <v>1316</v>
      </c>
      <c r="E325" s="281" t="s">
        <v>1317</v>
      </c>
      <c r="F325" s="321">
        <v>12</v>
      </c>
      <c r="G325" s="225">
        <v>12</v>
      </c>
      <c r="H325" s="225">
        <v>12</v>
      </c>
      <c r="I325" s="322">
        <v>12</v>
      </c>
      <c r="J325" s="827" t="s">
        <v>1318</v>
      </c>
      <c r="K325" s="818" t="s">
        <v>724</v>
      </c>
      <c r="L325" s="823" t="s">
        <v>1319</v>
      </c>
      <c r="M325" s="818"/>
      <c r="N325" s="823" t="s">
        <v>1320</v>
      </c>
    </row>
    <row r="326" spans="1:14" ht="28.5">
      <c r="A326" s="823"/>
      <c r="B326" s="823"/>
      <c r="C326" s="823"/>
      <c r="D326" s="823"/>
      <c r="E326" s="281" t="s">
        <v>1321</v>
      </c>
      <c r="F326" s="321">
        <v>12</v>
      </c>
      <c r="G326" s="225">
        <v>12</v>
      </c>
      <c r="H326" s="225">
        <v>12</v>
      </c>
      <c r="I326" s="322">
        <v>12</v>
      </c>
      <c r="J326" s="827"/>
      <c r="K326" s="818"/>
      <c r="L326" s="823"/>
      <c r="M326" s="818"/>
      <c r="N326" s="823"/>
    </row>
    <row r="327" spans="1:14" ht="42.75">
      <c r="A327" s="823"/>
      <c r="B327" s="479" t="s">
        <v>1322</v>
      </c>
      <c r="C327" s="823"/>
      <c r="D327" s="823"/>
      <c r="E327" s="284" t="s">
        <v>1323</v>
      </c>
      <c r="F327" s="321">
        <v>414</v>
      </c>
      <c r="G327" s="225">
        <v>414</v>
      </c>
      <c r="H327" s="225">
        <v>414</v>
      </c>
      <c r="I327" s="322">
        <v>414</v>
      </c>
      <c r="J327" s="827"/>
      <c r="K327" s="818"/>
      <c r="L327" s="823"/>
      <c r="M327" s="818"/>
      <c r="N327" s="823"/>
    </row>
    <row r="328" spans="1:14" ht="28.5">
      <c r="A328" s="823"/>
      <c r="B328" s="479" t="s">
        <v>1324</v>
      </c>
      <c r="C328" s="823"/>
      <c r="D328" s="823"/>
      <c r="E328" s="281" t="s">
        <v>1325</v>
      </c>
      <c r="F328" s="321">
        <v>15</v>
      </c>
      <c r="G328" s="225">
        <v>15</v>
      </c>
      <c r="H328" s="225">
        <v>15</v>
      </c>
      <c r="I328" s="322">
        <v>15</v>
      </c>
      <c r="J328" s="827"/>
      <c r="K328" s="818"/>
      <c r="L328" s="823"/>
      <c r="M328" s="818"/>
      <c r="N328" s="823"/>
    </row>
    <row r="329" spans="1:14">
      <c r="A329" s="823"/>
      <c r="B329" s="479" t="s">
        <v>1326</v>
      </c>
      <c r="C329" s="823"/>
      <c r="D329" s="823"/>
      <c r="E329" s="281" t="s">
        <v>1327</v>
      </c>
      <c r="F329" s="321">
        <v>9</v>
      </c>
      <c r="G329" s="225">
        <v>9</v>
      </c>
      <c r="H329" s="225">
        <v>9</v>
      </c>
      <c r="I329" s="322">
        <v>9</v>
      </c>
      <c r="J329" s="827"/>
      <c r="K329" s="818"/>
      <c r="L329" s="823"/>
      <c r="M329" s="818"/>
      <c r="N329" s="823"/>
    </row>
    <row r="330" spans="1:14" ht="42.75">
      <c r="A330" s="823"/>
      <c r="B330" s="479" t="s">
        <v>1328</v>
      </c>
      <c r="C330" s="823"/>
      <c r="D330" s="823"/>
      <c r="E330" s="281" t="s">
        <v>1329</v>
      </c>
      <c r="F330" s="323">
        <v>120</v>
      </c>
      <c r="G330" s="226">
        <v>120</v>
      </c>
      <c r="H330" s="226">
        <v>120</v>
      </c>
      <c r="I330" s="324">
        <v>120</v>
      </c>
      <c r="J330" s="827"/>
      <c r="K330" s="818"/>
      <c r="L330" s="823"/>
      <c r="M330" s="818"/>
      <c r="N330" s="823"/>
    </row>
    <row r="331" spans="1:14" ht="28.5">
      <c r="A331" s="823"/>
      <c r="B331" s="479" t="s">
        <v>1330</v>
      </c>
      <c r="C331" s="823"/>
      <c r="D331" s="823"/>
      <c r="E331" s="281" t="s">
        <v>1331</v>
      </c>
      <c r="F331" s="323">
        <v>24</v>
      </c>
      <c r="G331" s="226">
        <v>24</v>
      </c>
      <c r="H331" s="226">
        <v>24</v>
      </c>
      <c r="I331" s="324">
        <v>24</v>
      </c>
      <c r="J331" s="827"/>
      <c r="K331" s="818"/>
      <c r="L331" s="823"/>
      <c r="M331" s="818"/>
      <c r="N331" s="823"/>
    </row>
    <row r="332" spans="1:14" ht="28.5">
      <c r="A332" s="823"/>
      <c r="B332" s="479" t="s">
        <v>1332</v>
      </c>
      <c r="C332" s="823"/>
      <c r="D332" s="823"/>
      <c r="E332" s="281" t="s">
        <v>1333</v>
      </c>
      <c r="F332" s="325">
        <v>1</v>
      </c>
      <c r="G332" s="227">
        <v>1</v>
      </c>
      <c r="H332" s="227">
        <v>1</v>
      </c>
      <c r="I332" s="326">
        <v>1</v>
      </c>
      <c r="J332" s="827"/>
      <c r="K332" s="818"/>
      <c r="L332" s="823"/>
      <c r="M332" s="818"/>
      <c r="N332" s="823"/>
    </row>
    <row r="333" spans="1:14" ht="42.75">
      <c r="A333" s="823"/>
      <c r="B333" s="479" t="s">
        <v>1334</v>
      </c>
      <c r="C333" s="823"/>
      <c r="D333" s="823"/>
      <c r="E333" s="281" t="s">
        <v>1335</v>
      </c>
      <c r="F333" s="325">
        <v>1</v>
      </c>
      <c r="G333" s="227">
        <v>1</v>
      </c>
      <c r="H333" s="227">
        <v>1</v>
      </c>
      <c r="I333" s="326">
        <v>1</v>
      </c>
      <c r="J333" s="827"/>
      <c r="K333" s="818"/>
      <c r="L333" s="823"/>
      <c r="M333" s="818"/>
      <c r="N333" s="823"/>
    </row>
    <row r="334" spans="1:14" ht="28.5">
      <c r="A334" s="823"/>
      <c r="B334" s="818" t="s">
        <v>1336</v>
      </c>
      <c r="C334" s="823"/>
      <c r="D334" s="823"/>
      <c r="E334" s="281" t="s">
        <v>1337</v>
      </c>
      <c r="F334" s="323">
        <v>1000</v>
      </c>
      <c r="G334" s="226">
        <v>1000</v>
      </c>
      <c r="H334" s="226">
        <v>1000</v>
      </c>
      <c r="I334" s="324">
        <v>1000</v>
      </c>
      <c r="J334" s="827"/>
      <c r="K334" s="818"/>
      <c r="L334" s="823"/>
      <c r="M334" s="818"/>
      <c r="N334" s="823"/>
    </row>
    <row r="335" spans="1:14" ht="28.5" customHeight="1">
      <c r="A335" s="823"/>
      <c r="B335" s="818"/>
      <c r="C335" s="823"/>
      <c r="D335" s="823"/>
      <c r="E335" s="281" t="s">
        <v>1338</v>
      </c>
      <c r="F335" s="323">
        <v>400</v>
      </c>
      <c r="G335" s="226">
        <v>400</v>
      </c>
      <c r="H335" s="226">
        <v>400</v>
      </c>
      <c r="I335" s="324">
        <v>400</v>
      </c>
      <c r="J335" s="827"/>
      <c r="K335" s="818"/>
      <c r="L335" s="823"/>
      <c r="M335" s="818"/>
      <c r="N335" s="823"/>
    </row>
    <row r="336" spans="1:14" ht="42.75">
      <c r="A336" s="823"/>
      <c r="B336" s="818"/>
      <c r="C336" s="823"/>
      <c r="D336" s="823"/>
      <c r="E336" s="281" t="s">
        <v>1339</v>
      </c>
      <c r="F336" s="323">
        <v>20</v>
      </c>
      <c r="G336" s="226">
        <v>20</v>
      </c>
      <c r="H336" s="226">
        <v>20</v>
      </c>
      <c r="I336" s="324">
        <v>20</v>
      </c>
      <c r="J336" s="827"/>
      <c r="K336" s="818"/>
      <c r="L336" s="823"/>
      <c r="M336" s="818"/>
      <c r="N336" s="823"/>
    </row>
    <row r="337" spans="1:14" ht="42.75">
      <c r="A337" s="823"/>
      <c r="B337" s="479" t="s">
        <v>1340</v>
      </c>
      <c r="C337" s="823"/>
      <c r="D337" s="823"/>
      <c r="E337" s="281" t="s">
        <v>1341</v>
      </c>
      <c r="F337" s="327">
        <v>1</v>
      </c>
      <c r="G337" s="226">
        <v>0</v>
      </c>
      <c r="H337" s="226">
        <v>1</v>
      </c>
      <c r="I337" s="324">
        <v>0</v>
      </c>
      <c r="J337" s="827"/>
      <c r="K337" s="818"/>
      <c r="L337" s="823"/>
      <c r="M337" s="818"/>
      <c r="N337" s="823"/>
    </row>
    <row r="338" spans="1:14" ht="28.5">
      <c r="A338" s="823"/>
      <c r="B338" s="479" t="s">
        <v>1342</v>
      </c>
      <c r="C338" s="823"/>
      <c r="D338" s="823"/>
      <c r="E338" s="281" t="s">
        <v>1343</v>
      </c>
      <c r="F338" s="319">
        <v>960</v>
      </c>
      <c r="G338" s="480">
        <v>960</v>
      </c>
      <c r="H338" s="480">
        <v>960</v>
      </c>
      <c r="I338" s="320">
        <v>960</v>
      </c>
      <c r="J338" s="827"/>
      <c r="K338" s="818"/>
      <c r="L338" s="823"/>
      <c r="M338" s="818"/>
      <c r="N338" s="823"/>
    </row>
    <row r="339" spans="1:14" ht="28.5">
      <c r="A339" s="823" t="s">
        <v>1344</v>
      </c>
      <c r="B339" s="228" t="s">
        <v>1345</v>
      </c>
      <c r="C339" s="823" t="s">
        <v>1346</v>
      </c>
      <c r="D339" s="823" t="s">
        <v>1347</v>
      </c>
      <c r="E339" s="830">
        <v>1</v>
      </c>
      <c r="F339" s="832">
        <v>0.5</v>
      </c>
      <c r="G339" s="834">
        <v>0</v>
      </c>
      <c r="H339" s="834">
        <v>0</v>
      </c>
      <c r="I339" s="836">
        <v>0.5</v>
      </c>
      <c r="J339" s="819" t="s">
        <v>1348</v>
      </c>
      <c r="K339" s="818"/>
      <c r="L339" s="818" t="s">
        <v>1349</v>
      </c>
      <c r="M339" s="818"/>
      <c r="N339" s="818" t="s">
        <v>1350</v>
      </c>
    </row>
    <row r="340" spans="1:14" ht="28.5">
      <c r="A340" s="823"/>
      <c r="B340" s="228" t="s">
        <v>1351</v>
      </c>
      <c r="C340" s="823"/>
      <c r="D340" s="823"/>
      <c r="E340" s="831"/>
      <c r="F340" s="833"/>
      <c r="G340" s="835"/>
      <c r="H340" s="835"/>
      <c r="I340" s="837"/>
      <c r="J340" s="819"/>
      <c r="K340" s="818"/>
      <c r="L340" s="818"/>
      <c r="M340" s="818"/>
      <c r="N340" s="818"/>
    </row>
    <row r="341" spans="1:14">
      <c r="A341" s="823"/>
      <c r="B341" s="228" t="s">
        <v>1352</v>
      </c>
      <c r="C341" s="823"/>
      <c r="D341" s="823"/>
      <c r="E341" s="831"/>
      <c r="F341" s="833"/>
      <c r="G341" s="835"/>
      <c r="H341" s="835"/>
      <c r="I341" s="837"/>
      <c r="J341" s="819"/>
      <c r="K341" s="818"/>
      <c r="L341" s="818"/>
      <c r="M341" s="818"/>
      <c r="N341" s="818"/>
    </row>
    <row r="342" spans="1:14" ht="71.25">
      <c r="A342" s="820" t="s">
        <v>1353</v>
      </c>
      <c r="B342" s="229" t="s">
        <v>1354</v>
      </c>
      <c r="C342" s="838" t="s">
        <v>1355</v>
      </c>
      <c r="D342" s="230" t="s">
        <v>1356</v>
      </c>
      <c r="E342" s="845">
        <v>1</v>
      </c>
      <c r="F342" s="846">
        <v>25</v>
      </c>
      <c r="G342" s="847">
        <v>25</v>
      </c>
      <c r="H342" s="847">
        <v>25</v>
      </c>
      <c r="I342" s="828">
        <v>25</v>
      </c>
      <c r="J342" s="829" t="s">
        <v>1357</v>
      </c>
      <c r="K342" s="820" t="s">
        <v>724</v>
      </c>
      <c r="L342" s="820" t="s">
        <v>1358</v>
      </c>
      <c r="M342" s="820" t="s">
        <v>1359</v>
      </c>
      <c r="N342" s="820" t="s">
        <v>1360</v>
      </c>
    </row>
    <row r="343" spans="1:14" ht="128.25">
      <c r="A343" s="820"/>
      <c r="B343" s="229" t="s">
        <v>1361</v>
      </c>
      <c r="C343" s="838"/>
      <c r="D343" s="230" t="s">
        <v>1362</v>
      </c>
      <c r="E343" s="845"/>
      <c r="F343" s="846"/>
      <c r="G343" s="847"/>
      <c r="H343" s="847"/>
      <c r="I343" s="828"/>
      <c r="J343" s="829"/>
      <c r="K343" s="820"/>
      <c r="L343" s="820"/>
      <c r="M343" s="820"/>
      <c r="N343" s="820"/>
    </row>
    <row r="344" spans="1:14" ht="42.75">
      <c r="A344" s="820"/>
      <c r="B344" s="229" t="s">
        <v>1363</v>
      </c>
      <c r="C344" s="838"/>
      <c r="D344" s="230" t="s">
        <v>1364</v>
      </c>
      <c r="E344" s="845"/>
      <c r="F344" s="846"/>
      <c r="G344" s="847"/>
      <c r="H344" s="847"/>
      <c r="I344" s="828"/>
      <c r="J344" s="829"/>
      <c r="K344" s="820"/>
      <c r="L344" s="820"/>
      <c r="M344" s="820"/>
      <c r="N344" s="820"/>
    </row>
    <row r="345" spans="1:14" ht="199.5">
      <c r="A345" s="820"/>
      <c r="B345" s="229" t="s">
        <v>1365</v>
      </c>
      <c r="C345" s="230" t="s">
        <v>1366</v>
      </c>
      <c r="D345" s="230" t="s">
        <v>1367</v>
      </c>
      <c r="E345" s="269">
        <v>1</v>
      </c>
      <c r="F345" s="328">
        <v>0.15</v>
      </c>
      <c r="G345" s="231">
        <v>0.25</v>
      </c>
      <c r="H345" s="231">
        <v>0.5</v>
      </c>
      <c r="I345" s="329">
        <v>0.1</v>
      </c>
      <c r="J345" s="829"/>
      <c r="K345" s="820"/>
      <c r="L345" s="820"/>
      <c r="M345" s="820"/>
      <c r="N345" s="820"/>
    </row>
    <row r="346" spans="1:14" ht="114">
      <c r="A346" s="820"/>
      <c r="B346" s="229" t="s">
        <v>1368</v>
      </c>
      <c r="C346" s="462" t="s">
        <v>1369</v>
      </c>
      <c r="D346" s="230" t="s">
        <v>1370</v>
      </c>
      <c r="E346" s="269">
        <v>1</v>
      </c>
      <c r="F346" s="328">
        <v>0.5</v>
      </c>
      <c r="G346" s="231">
        <v>0.25</v>
      </c>
      <c r="H346" s="231">
        <v>0.15</v>
      </c>
      <c r="I346" s="329">
        <v>0.1</v>
      </c>
      <c r="J346" s="829"/>
      <c r="K346" s="820"/>
      <c r="L346" s="820"/>
      <c r="M346" s="820"/>
      <c r="N346" s="820"/>
    </row>
    <row r="347" spans="1:14" ht="28.5">
      <c r="A347" s="838" t="s">
        <v>1371</v>
      </c>
      <c r="B347" s="232" t="s">
        <v>1372</v>
      </c>
      <c r="C347" s="838" t="s">
        <v>1373</v>
      </c>
      <c r="D347" s="838" t="s">
        <v>1374</v>
      </c>
      <c r="E347" s="839">
        <v>900</v>
      </c>
      <c r="F347" s="840">
        <v>150</v>
      </c>
      <c r="G347" s="841">
        <v>190</v>
      </c>
      <c r="H347" s="841">
        <v>220</v>
      </c>
      <c r="I347" s="842">
        <v>340</v>
      </c>
      <c r="J347" s="843" t="s">
        <v>1375</v>
      </c>
      <c r="K347" s="820" t="s">
        <v>1376</v>
      </c>
      <c r="L347" s="820" t="s">
        <v>1377</v>
      </c>
      <c r="M347" s="820" t="s">
        <v>1359</v>
      </c>
      <c r="N347" s="820" t="s">
        <v>1378</v>
      </c>
    </row>
    <row r="348" spans="1:14" ht="42.75">
      <c r="A348" s="838"/>
      <c r="B348" s="229" t="s">
        <v>1379</v>
      </c>
      <c r="C348" s="838"/>
      <c r="D348" s="838"/>
      <c r="E348" s="839"/>
      <c r="F348" s="840"/>
      <c r="G348" s="841"/>
      <c r="H348" s="841"/>
      <c r="I348" s="842"/>
      <c r="J348" s="843"/>
      <c r="K348" s="844"/>
      <c r="L348" s="820"/>
      <c r="M348" s="820"/>
      <c r="N348" s="820"/>
    </row>
    <row r="349" spans="1:14" ht="28.5">
      <c r="A349" s="838"/>
      <c r="B349" s="229" t="s">
        <v>1380</v>
      </c>
      <c r="C349" s="838"/>
      <c r="D349" s="838"/>
      <c r="E349" s="839"/>
      <c r="F349" s="840"/>
      <c r="G349" s="841"/>
      <c r="H349" s="841"/>
      <c r="I349" s="842"/>
      <c r="J349" s="843"/>
      <c r="K349" s="844"/>
      <c r="L349" s="820"/>
      <c r="M349" s="820"/>
      <c r="N349" s="820"/>
    </row>
    <row r="350" spans="1:14" ht="28.5">
      <c r="A350" s="838"/>
      <c r="B350" s="229" t="s">
        <v>1381</v>
      </c>
      <c r="C350" s="838"/>
      <c r="D350" s="838"/>
      <c r="E350" s="839"/>
      <c r="F350" s="840"/>
      <c r="G350" s="841"/>
      <c r="H350" s="841"/>
      <c r="I350" s="842"/>
      <c r="J350" s="843"/>
      <c r="K350" s="844"/>
      <c r="L350" s="820"/>
      <c r="M350" s="820"/>
      <c r="N350" s="820"/>
    </row>
    <row r="351" spans="1:14" ht="57">
      <c r="A351" s="838"/>
      <c r="B351" s="233" t="s">
        <v>1382</v>
      </c>
      <c r="C351" s="838"/>
      <c r="D351" s="838"/>
      <c r="E351" s="839"/>
      <c r="F351" s="840"/>
      <c r="G351" s="841"/>
      <c r="H351" s="841"/>
      <c r="I351" s="842"/>
      <c r="J351" s="843"/>
      <c r="K351" s="844"/>
      <c r="L351" s="820"/>
      <c r="M351" s="820"/>
      <c r="N351" s="820"/>
    </row>
    <row r="352" spans="1:14" ht="42.75">
      <c r="A352" s="838"/>
      <c r="B352" s="229" t="s">
        <v>1383</v>
      </c>
      <c r="C352" s="838"/>
      <c r="D352" s="838"/>
      <c r="E352" s="839"/>
      <c r="F352" s="840"/>
      <c r="G352" s="841"/>
      <c r="H352" s="841"/>
      <c r="I352" s="842"/>
      <c r="J352" s="843"/>
      <c r="K352" s="844"/>
      <c r="L352" s="820"/>
      <c r="M352" s="820"/>
      <c r="N352" s="820"/>
    </row>
    <row r="353" spans="1:14" ht="42.75">
      <c r="A353" s="838"/>
      <c r="B353" s="234" t="s">
        <v>1384</v>
      </c>
      <c r="C353" s="838"/>
      <c r="D353" s="440" t="s">
        <v>1385</v>
      </c>
      <c r="E353" s="474">
        <v>6</v>
      </c>
      <c r="F353" s="475">
        <v>1</v>
      </c>
      <c r="G353" s="468">
        <v>1</v>
      </c>
      <c r="H353" s="468">
        <v>2</v>
      </c>
      <c r="I353" s="469">
        <v>2</v>
      </c>
      <c r="J353" s="290" t="s">
        <v>1386</v>
      </c>
      <c r="K353" s="844"/>
      <c r="L353" s="820"/>
      <c r="M353" s="820"/>
      <c r="N353" s="820"/>
    </row>
    <row r="354" spans="1:14" ht="42.75">
      <c r="A354" s="838"/>
      <c r="B354" s="234" t="s">
        <v>1387</v>
      </c>
      <c r="C354" s="838"/>
      <c r="D354" s="440" t="s">
        <v>1388</v>
      </c>
      <c r="E354" s="474">
        <v>388</v>
      </c>
      <c r="F354" s="475">
        <v>59</v>
      </c>
      <c r="G354" s="468">
        <v>56</v>
      </c>
      <c r="H354" s="468">
        <v>93</v>
      </c>
      <c r="I354" s="469">
        <v>180</v>
      </c>
      <c r="J354" s="290" t="s">
        <v>1389</v>
      </c>
      <c r="K354" s="844"/>
      <c r="L354" s="820"/>
      <c r="M354" s="820"/>
      <c r="N354" s="820"/>
    </row>
    <row r="355" spans="1:14" ht="71.25">
      <c r="A355" s="857" t="s">
        <v>1390</v>
      </c>
      <c r="B355" s="235" t="s">
        <v>1391</v>
      </c>
      <c r="C355" s="838" t="s">
        <v>1392</v>
      </c>
      <c r="D355" s="467" t="s">
        <v>1393</v>
      </c>
      <c r="E355" s="285">
        <v>3113</v>
      </c>
      <c r="F355" s="471">
        <v>635</v>
      </c>
      <c r="G355" s="236">
        <v>727</v>
      </c>
      <c r="H355" s="236">
        <v>690</v>
      </c>
      <c r="I355" s="330">
        <v>1061</v>
      </c>
      <c r="J355" s="291" t="s">
        <v>1394</v>
      </c>
      <c r="K355" s="844"/>
      <c r="L355" s="820" t="s">
        <v>1395</v>
      </c>
      <c r="M355" s="820"/>
      <c r="N355" s="820" t="s">
        <v>1396</v>
      </c>
    </row>
    <row r="356" spans="1:14" ht="71.25">
      <c r="A356" s="858"/>
      <c r="B356" s="233" t="s">
        <v>1397</v>
      </c>
      <c r="C356" s="838"/>
      <c r="D356" s="440" t="s">
        <v>1398</v>
      </c>
      <c r="E356" s="839" t="s">
        <v>1399</v>
      </c>
      <c r="F356" s="848">
        <v>13</v>
      </c>
      <c r="G356" s="849">
        <v>17</v>
      </c>
      <c r="H356" s="849">
        <v>8</v>
      </c>
      <c r="I356" s="850">
        <v>12</v>
      </c>
      <c r="J356" s="291" t="s">
        <v>1400</v>
      </c>
      <c r="K356" s="844"/>
      <c r="L356" s="820"/>
      <c r="M356" s="820"/>
      <c r="N356" s="820"/>
    </row>
    <row r="357" spans="1:14" ht="28.5">
      <c r="A357" s="858"/>
      <c r="B357" s="233" t="s">
        <v>1401</v>
      </c>
      <c r="C357" s="838"/>
      <c r="D357" s="467" t="s">
        <v>1402</v>
      </c>
      <c r="E357" s="839"/>
      <c r="F357" s="848"/>
      <c r="G357" s="849"/>
      <c r="H357" s="849"/>
      <c r="I357" s="850"/>
      <c r="J357" s="291" t="s">
        <v>1403</v>
      </c>
      <c r="K357" s="844"/>
      <c r="L357" s="820"/>
      <c r="M357" s="820"/>
      <c r="N357" s="820"/>
    </row>
    <row r="358" spans="1:14" ht="28.5">
      <c r="A358" s="858"/>
      <c r="B358" s="233" t="s">
        <v>1404</v>
      </c>
      <c r="C358" s="838"/>
      <c r="D358" s="467"/>
      <c r="E358" s="474"/>
      <c r="F358" s="471"/>
      <c r="G358" s="472"/>
      <c r="H358" s="472"/>
      <c r="I358" s="473"/>
      <c r="J358" s="291"/>
      <c r="K358" s="844"/>
      <c r="L358" s="820"/>
      <c r="M358" s="820"/>
      <c r="N358" s="820"/>
    </row>
    <row r="359" spans="1:14" ht="99.75">
      <c r="A359" s="858"/>
      <c r="B359" s="235" t="s">
        <v>1405</v>
      </c>
      <c r="C359" s="838"/>
      <c r="D359" s="467" t="s">
        <v>1406</v>
      </c>
      <c r="E359" s="286" t="s">
        <v>1407</v>
      </c>
      <c r="F359" s="331">
        <v>25</v>
      </c>
      <c r="G359" s="237">
        <v>25</v>
      </c>
      <c r="H359" s="237">
        <v>25</v>
      </c>
      <c r="I359" s="332">
        <v>25</v>
      </c>
      <c r="J359" s="291" t="s">
        <v>1408</v>
      </c>
      <c r="K359" s="844"/>
      <c r="L359" s="820"/>
      <c r="M359" s="820"/>
      <c r="N359" s="820"/>
    </row>
    <row r="360" spans="1:14" ht="57">
      <c r="A360" s="858"/>
      <c r="B360" s="229" t="s">
        <v>1409</v>
      </c>
      <c r="C360" s="838"/>
      <c r="D360" s="851" t="s">
        <v>1410</v>
      </c>
      <c r="E360" s="852">
        <v>1</v>
      </c>
      <c r="F360" s="853">
        <v>0.25</v>
      </c>
      <c r="G360" s="854">
        <v>0.25</v>
      </c>
      <c r="H360" s="854">
        <v>0.25</v>
      </c>
      <c r="I360" s="855">
        <v>0.25</v>
      </c>
      <c r="J360" s="856" t="s">
        <v>1411</v>
      </c>
      <c r="K360" s="844"/>
      <c r="L360" s="820" t="s">
        <v>1412</v>
      </c>
      <c r="M360" s="820"/>
      <c r="N360" s="820" t="s">
        <v>1413</v>
      </c>
    </row>
    <row r="361" spans="1:14" ht="71.25">
      <c r="A361" s="858"/>
      <c r="B361" s="229" t="s">
        <v>1414</v>
      </c>
      <c r="C361" s="838"/>
      <c r="D361" s="851"/>
      <c r="E361" s="852"/>
      <c r="F361" s="853"/>
      <c r="G361" s="854"/>
      <c r="H361" s="854"/>
      <c r="I361" s="855"/>
      <c r="J361" s="856"/>
      <c r="K361" s="844"/>
      <c r="L361" s="820"/>
      <c r="M361" s="820"/>
      <c r="N361" s="820"/>
    </row>
    <row r="362" spans="1:14" ht="57">
      <c r="A362" s="858"/>
      <c r="B362" s="229" t="s">
        <v>1415</v>
      </c>
      <c r="C362" s="838"/>
      <c r="D362" s="462" t="s">
        <v>1416</v>
      </c>
      <c r="E362" s="474">
        <v>12</v>
      </c>
      <c r="F362" s="333">
        <v>3</v>
      </c>
      <c r="G362" s="238">
        <v>3</v>
      </c>
      <c r="H362" s="238">
        <v>3</v>
      </c>
      <c r="I362" s="334">
        <v>3</v>
      </c>
      <c r="J362" s="460" t="s">
        <v>1417</v>
      </c>
      <c r="K362" s="844"/>
      <c r="L362" s="820" t="s">
        <v>1418</v>
      </c>
      <c r="M362" s="820"/>
      <c r="N362" s="820" t="s">
        <v>1419</v>
      </c>
    </row>
    <row r="363" spans="1:14" ht="57">
      <c r="A363" s="858"/>
      <c r="B363" s="229" t="s">
        <v>1420</v>
      </c>
      <c r="C363" s="838"/>
      <c r="D363" s="462" t="s">
        <v>1421</v>
      </c>
      <c r="E363" s="463">
        <v>1</v>
      </c>
      <c r="F363" s="464">
        <v>0.25</v>
      </c>
      <c r="G363" s="465">
        <v>0.25</v>
      </c>
      <c r="H363" s="465">
        <v>0.25</v>
      </c>
      <c r="I363" s="466">
        <v>0.25</v>
      </c>
      <c r="J363" s="460" t="s">
        <v>1417</v>
      </c>
      <c r="K363" s="844"/>
      <c r="L363" s="820"/>
      <c r="M363" s="820"/>
      <c r="N363" s="820"/>
    </row>
    <row r="364" spans="1:14" ht="28.5">
      <c r="A364" s="858"/>
      <c r="B364" s="233" t="s">
        <v>1422</v>
      </c>
      <c r="C364" s="838"/>
      <c r="D364" s="860" t="s">
        <v>1423</v>
      </c>
      <c r="E364" s="852">
        <v>1</v>
      </c>
      <c r="F364" s="853"/>
      <c r="G364" s="854">
        <v>0.5</v>
      </c>
      <c r="H364" s="854"/>
      <c r="I364" s="855">
        <v>0.5</v>
      </c>
      <c r="J364" s="856" t="s">
        <v>1424</v>
      </c>
      <c r="K364" s="844"/>
      <c r="L364" s="820"/>
      <c r="M364" s="820"/>
      <c r="N364" s="820"/>
    </row>
    <row r="365" spans="1:14" ht="42.75">
      <c r="A365" s="858"/>
      <c r="B365" s="235" t="s">
        <v>1425</v>
      </c>
      <c r="C365" s="838"/>
      <c r="D365" s="860"/>
      <c r="E365" s="852"/>
      <c r="F365" s="853"/>
      <c r="G365" s="854"/>
      <c r="H365" s="854"/>
      <c r="I365" s="855"/>
      <c r="J365" s="856"/>
      <c r="K365" s="844"/>
      <c r="L365" s="820"/>
      <c r="M365" s="820"/>
      <c r="N365" s="820"/>
    </row>
    <row r="366" spans="1:14" ht="57">
      <c r="A366" s="858"/>
      <c r="B366" s="234" t="s">
        <v>1426</v>
      </c>
      <c r="C366" s="838"/>
      <c r="D366" s="461" t="s">
        <v>1427</v>
      </c>
      <c r="E366" s="474">
        <v>100</v>
      </c>
      <c r="F366" s="475">
        <v>100</v>
      </c>
      <c r="G366" s="468">
        <v>100</v>
      </c>
      <c r="H366" s="468">
        <v>100</v>
      </c>
      <c r="I366" s="469">
        <v>100</v>
      </c>
      <c r="J366" s="292" t="s">
        <v>1428</v>
      </c>
      <c r="K366" s="844"/>
      <c r="L366" s="820"/>
      <c r="M366" s="820"/>
      <c r="N366" s="820"/>
    </row>
    <row r="367" spans="1:14" ht="42.75">
      <c r="A367" s="858"/>
      <c r="B367" s="234" t="s">
        <v>1429</v>
      </c>
      <c r="C367" s="838"/>
      <c r="D367" s="851" t="s">
        <v>1430</v>
      </c>
      <c r="E367" s="852">
        <v>1</v>
      </c>
      <c r="F367" s="853">
        <v>1</v>
      </c>
      <c r="G367" s="841"/>
      <c r="H367" s="841"/>
      <c r="I367" s="842"/>
      <c r="J367" s="292" t="s">
        <v>1431</v>
      </c>
      <c r="K367" s="844"/>
      <c r="L367" s="820"/>
      <c r="M367" s="820"/>
      <c r="N367" s="820" t="s">
        <v>1432</v>
      </c>
    </row>
    <row r="368" spans="1:14" ht="42.75">
      <c r="A368" s="858"/>
      <c r="B368" s="234" t="s">
        <v>1433</v>
      </c>
      <c r="C368" s="838"/>
      <c r="D368" s="851"/>
      <c r="E368" s="852"/>
      <c r="F368" s="853"/>
      <c r="G368" s="841"/>
      <c r="H368" s="841"/>
      <c r="I368" s="842"/>
      <c r="J368" s="856" t="s">
        <v>1434</v>
      </c>
      <c r="K368" s="844"/>
      <c r="L368" s="820"/>
      <c r="M368" s="820"/>
      <c r="N368" s="820"/>
    </row>
    <row r="369" spans="1:14" ht="42.75">
      <c r="A369" s="858"/>
      <c r="B369" s="234" t="s">
        <v>1435</v>
      </c>
      <c r="C369" s="838"/>
      <c r="D369" s="851"/>
      <c r="E369" s="852"/>
      <c r="F369" s="853"/>
      <c r="G369" s="841"/>
      <c r="H369" s="841"/>
      <c r="I369" s="842"/>
      <c r="J369" s="856"/>
      <c r="K369" s="844"/>
      <c r="L369" s="820"/>
      <c r="M369" s="820"/>
      <c r="N369" s="820"/>
    </row>
    <row r="370" spans="1:14" ht="57">
      <c r="A370" s="858"/>
      <c r="B370" s="234" t="s">
        <v>1436</v>
      </c>
      <c r="C370" s="838"/>
      <c r="D370" s="239" t="s">
        <v>1437</v>
      </c>
      <c r="E370" s="287">
        <v>1</v>
      </c>
      <c r="F370" s="335">
        <v>0.2</v>
      </c>
      <c r="G370" s="240">
        <v>0.15</v>
      </c>
      <c r="H370" s="240">
        <v>0.35</v>
      </c>
      <c r="I370" s="336">
        <v>0.3</v>
      </c>
      <c r="J370" s="292" t="s">
        <v>1424</v>
      </c>
      <c r="K370" s="844"/>
      <c r="L370" s="467" t="s">
        <v>1438</v>
      </c>
      <c r="M370" s="820"/>
      <c r="N370" s="820"/>
    </row>
    <row r="371" spans="1:14" ht="114">
      <c r="A371" s="858"/>
      <c r="B371" s="229" t="s">
        <v>1439</v>
      </c>
      <c r="C371" s="838"/>
      <c r="D371" s="461" t="s">
        <v>1440</v>
      </c>
      <c r="E371" s="288">
        <v>12</v>
      </c>
      <c r="F371" s="337">
        <v>4</v>
      </c>
      <c r="G371" s="241">
        <v>4</v>
      </c>
      <c r="H371" s="241">
        <v>4</v>
      </c>
      <c r="I371" s="338">
        <v>4</v>
      </c>
      <c r="J371" s="460" t="s">
        <v>1441</v>
      </c>
      <c r="K371" s="844"/>
      <c r="L371" s="467" t="s">
        <v>1442</v>
      </c>
      <c r="M371" s="820"/>
      <c r="N371" s="820"/>
    </row>
    <row r="372" spans="1:14" ht="57">
      <c r="A372" s="858"/>
      <c r="B372" s="233" t="s">
        <v>1443</v>
      </c>
      <c r="C372" s="838"/>
      <c r="D372" s="470" t="s">
        <v>1444</v>
      </c>
      <c r="E372" s="456">
        <v>1</v>
      </c>
      <c r="F372" s="339"/>
      <c r="G372" s="242">
        <v>0</v>
      </c>
      <c r="H372" s="242"/>
      <c r="I372" s="340">
        <v>1</v>
      </c>
      <c r="J372" s="292" t="s">
        <v>1424</v>
      </c>
      <c r="K372" s="838"/>
      <c r="L372" s="838"/>
      <c r="M372" s="838"/>
      <c r="N372" s="739"/>
    </row>
    <row r="373" spans="1:14" ht="57">
      <c r="A373" s="858"/>
      <c r="B373" s="507" t="s">
        <v>1445</v>
      </c>
      <c r="C373" s="838"/>
      <c r="D373" s="233" t="s">
        <v>1446</v>
      </c>
      <c r="E373" s="870">
        <v>100</v>
      </c>
      <c r="F373" s="871">
        <v>0.25</v>
      </c>
      <c r="G373" s="872">
        <v>0.25</v>
      </c>
      <c r="H373" s="872">
        <v>0.25</v>
      </c>
      <c r="I373" s="873">
        <v>0.25</v>
      </c>
      <c r="J373" s="856" t="s">
        <v>1428</v>
      </c>
      <c r="K373" s="838"/>
      <c r="L373" s="838"/>
      <c r="M373" s="838"/>
      <c r="N373" s="739"/>
    </row>
    <row r="374" spans="1:14" ht="57">
      <c r="A374" s="858"/>
      <c r="B374" s="507" t="s">
        <v>1447</v>
      </c>
      <c r="C374" s="838"/>
      <c r="D374" s="233" t="s">
        <v>1448</v>
      </c>
      <c r="E374" s="870"/>
      <c r="F374" s="871"/>
      <c r="G374" s="872"/>
      <c r="H374" s="872"/>
      <c r="I374" s="873"/>
      <c r="J374" s="856"/>
      <c r="K374" s="838"/>
      <c r="L374" s="838"/>
      <c r="M374" s="838"/>
      <c r="N374" s="739"/>
    </row>
    <row r="375" spans="1:14" ht="57">
      <c r="A375" s="858"/>
      <c r="B375" s="507" t="s">
        <v>1449</v>
      </c>
      <c r="C375" s="838"/>
      <c r="D375" s="233" t="s">
        <v>1450</v>
      </c>
      <c r="E375" s="289">
        <v>1</v>
      </c>
      <c r="F375" s="457">
        <v>1</v>
      </c>
      <c r="G375" s="458">
        <v>1</v>
      </c>
      <c r="H375" s="458">
        <v>1</v>
      </c>
      <c r="I375" s="459">
        <v>1</v>
      </c>
      <c r="J375" s="292" t="s">
        <v>1451</v>
      </c>
      <c r="K375" s="838"/>
      <c r="L375" s="838"/>
      <c r="M375" s="838"/>
      <c r="N375" s="739"/>
    </row>
    <row r="376" spans="1:14" ht="42.75">
      <c r="A376" s="858"/>
      <c r="B376" s="507" t="s">
        <v>1452</v>
      </c>
      <c r="C376" s="838"/>
      <c r="D376" s="233" t="s">
        <v>1453</v>
      </c>
      <c r="E376" s="289">
        <v>1</v>
      </c>
      <c r="F376" s="457">
        <v>1</v>
      </c>
      <c r="G376" s="458">
        <v>1</v>
      </c>
      <c r="H376" s="458">
        <v>1</v>
      </c>
      <c r="I376" s="459">
        <v>1</v>
      </c>
      <c r="J376" s="488" t="s">
        <v>1454</v>
      </c>
      <c r="K376" s="838"/>
      <c r="L376" s="838"/>
      <c r="M376" s="838"/>
      <c r="N376" s="739"/>
    </row>
    <row r="377" spans="1:14" ht="42.75">
      <c r="A377" s="858"/>
      <c r="B377" s="235" t="s">
        <v>1455</v>
      </c>
      <c r="C377" s="838"/>
      <c r="D377" s="233" t="s">
        <v>1456</v>
      </c>
      <c r="E377" s="289">
        <v>1</v>
      </c>
      <c r="F377" s="457">
        <v>0.5</v>
      </c>
      <c r="G377" s="458">
        <v>0</v>
      </c>
      <c r="H377" s="458">
        <v>0.5</v>
      </c>
      <c r="I377" s="459"/>
      <c r="J377" s="292" t="s">
        <v>1424</v>
      </c>
      <c r="K377" s="838"/>
      <c r="L377" s="838"/>
      <c r="M377" s="838"/>
      <c r="N377" s="739"/>
    </row>
    <row r="378" spans="1:14" ht="57">
      <c r="A378" s="858"/>
      <c r="B378" s="507" t="s">
        <v>1457</v>
      </c>
      <c r="C378" s="838"/>
      <c r="D378" s="233" t="s">
        <v>1458</v>
      </c>
      <c r="E378" s="289">
        <v>1</v>
      </c>
      <c r="F378" s="457">
        <v>0.3</v>
      </c>
      <c r="G378" s="458">
        <v>0.15</v>
      </c>
      <c r="H378" s="458">
        <v>0.2</v>
      </c>
      <c r="I378" s="459">
        <v>0.35</v>
      </c>
      <c r="J378" s="292" t="s">
        <v>1459</v>
      </c>
      <c r="K378" s="838"/>
      <c r="L378" s="838"/>
      <c r="M378" s="838"/>
      <c r="N378" s="739"/>
    </row>
    <row r="379" spans="1:14" ht="42.75">
      <c r="A379" s="858"/>
      <c r="B379" s="52" t="s">
        <v>1460</v>
      </c>
      <c r="C379" s="838"/>
      <c r="D379" s="434" t="s">
        <v>1461</v>
      </c>
      <c r="E379" s="456">
        <v>12</v>
      </c>
      <c r="F379" s="457">
        <v>0.03</v>
      </c>
      <c r="G379" s="458">
        <v>0.03</v>
      </c>
      <c r="H379" s="458">
        <v>0.03</v>
      </c>
      <c r="I379" s="459">
        <v>0.03</v>
      </c>
      <c r="J379" s="488" t="s">
        <v>1462</v>
      </c>
      <c r="K379" s="838"/>
      <c r="L379" s="838"/>
      <c r="M379" s="838"/>
      <c r="N379" s="739"/>
    </row>
    <row r="380" spans="1:14" ht="43.5" thickBot="1">
      <c r="A380" s="859"/>
      <c r="B380" s="52" t="s">
        <v>1463</v>
      </c>
      <c r="C380" s="838"/>
      <c r="D380" s="434" t="s">
        <v>1461</v>
      </c>
      <c r="E380" s="456">
        <v>12</v>
      </c>
      <c r="F380" s="341">
        <v>0.03</v>
      </c>
      <c r="G380" s="342">
        <v>0.03</v>
      </c>
      <c r="H380" s="342">
        <v>0.03</v>
      </c>
      <c r="I380" s="343">
        <v>0.03</v>
      </c>
      <c r="J380" s="488" t="s">
        <v>1462</v>
      </c>
      <c r="K380" s="838"/>
      <c r="L380" s="838"/>
      <c r="M380" s="838"/>
      <c r="N380" s="739"/>
    </row>
    <row r="382" spans="1:14" ht="15">
      <c r="A382" s="874" t="s">
        <v>1638</v>
      </c>
      <c r="B382" s="874" t="s">
        <v>3</v>
      </c>
      <c r="C382" s="874" t="s">
        <v>4</v>
      </c>
      <c r="D382" s="874" t="s">
        <v>5</v>
      </c>
      <c r="E382" s="874" t="s">
        <v>6</v>
      </c>
      <c r="F382" s="874" t="s">
        <v>7</v>
      </c>
      <c r="G382" s="874"/>
      <c r="H382" s="874"/>
      <c r="I382" s="874"/>
      <c r="J382" s="874" t="s">
        <v>8</v>
      </c>
      <c r="K382" s="874" t="s">
        <v>9</v>
      </c>
      <c r="L382" s="874"/>
      <c r="M382" s="874"/>
      <c r="N382" s="874"/>
    </row>
    <row r="383" spans="1:14" ht="69.75" customHeight="1" thickBot="1">
      <c r="A383" s="810"/>
      <c r="B383" s="810"/>
      <c r="C383" s="810"/>
      <c r="D383" s="810"/>
      <c r="E383" s="810"/>
      <c r="F383" s="439" t="s">
        <v>10</v>
      </c>
      <c r="G383" s="439" t="s">
        <v>11</v>
      </c>
      <c r="H383" s="439" t="s">
        <v>12</v>
      </c>
      <c r="I383" s="439" t="s">
        <v>13</v>
      </c>
      <c r="J383" s="810"/>
      <c r="K383" s="439" t="s">
        <v>14</v>
      </c>
      <c r="L383" s="439" t="s">
        <v>15</v>
      </c>
      <c r="M383" s="439" t="s">
        <v>16</v>
      </c>
      <c r="N383" s="197"/>
    </row>
    <row r="384" spans="1:14" ht="57">
      <c r="A384" s="785" t="s">
        <v>1639</v>
      </c>
      <c r="B384" s="9" t="s">
        <v>1644</v>
      </c>
      <c r="C384" s="505" t="s">
        <v>17</v>
      </c>
      <c r="D384" s="719" t="s">
        <v>18</v>
      </c>
      <c r="E384" s="361">
        <f>SUM(F384:I384)</f>
        <v>1</v>
      </c>
      <c r="F384" s="347">
        <v>1</v>
      </c>
      <c r="G384" s="348"/>
      <c r="H384" s="348"/>
      <c r="I384" s="349"/>
      <c r="J384" s="344" t="s">
        <v>19</v>
      </c>
      <c r="K384" s="861">
        <f>+E459</f>
        <v>0</v>
      </c>
      <c r="L384" s="864">
        <f>+F466</f>
        <v>0</v>
      </c>
      <c r="M384" s="861" t="s">
        <v>20</v>
      </c>
      <c r="N384" s="867"/>
    </row>
    <row r="385" spans="1:14" ht="57">
      <c r="A385" s="786"/>
      <c r="B385" s="10" t="s">
        <v>1645</v>
      </c>
      <c r="C385" s="489" t="s">
        <v>21</v>
      </c>
      <c r="D385" s="720"/>
      <c r="E385" s="272">
        <f t="shared" ref="E385:E445" si="1">SUM(F385:I385)</f>
        <v>1</v>
      </c>
      <c r="F385" s="350">
        <v>0.5</v>
      </c>
      <c r="G385" s="351">
        <v>0.5</v>
      </c>
      <c r="H385" s="351"/>
      <c r="I385" s="352"/>
      <c r="J385" s="453" t="s">
        <v>22</v>
      </c>
      <c r="K385" s="862"/>
      <c r="L385" s="865"/>
      <c r="M385" s="862"/>
      <c r="N385" s="868"/>
    </row>
    <row r="386" spans="1:14" ht="57">
      <c r="A386" s="786"/>
      <c r="B386" s="10" t="s">
        <v>1646</v>
      </c>
      <c r="C386" s="489" t="s">
        <v>23</v>
      </c>
      <c r="D386" s="489" t="s">
        <v>24</v>
      </c>
      <c r="E386" s="272">
        <f t="shared" si="1"/>
        <v>1</v>
      </c>
      <c r="F386" s="350"/>
      <c r="G386" s="351">
        <v>1</v>
      </c>
      <c r="H386" s="351"/>
      <c r="I386" s="352"/>
      <c r="J386" s="453" t="s">
        <v>25</v>
      </c>
      <c r="K386" s="862"/>
      <c r="L386" s="865"/>
      <c r="M386" s="862"/>
      <c r="N386" s="868"/>
    </row>
    <row r="387" spans="1:14" ht="57">
      <c r="A387" s="786"/>
      <c r="B387" s="10" t="s">
        <v>1647</v>
      </c>
      <c r="C387" s="489" t="s">
        <v>26</v>
      </c>
      <c r="D387" s="489" t="s">
        <v>27</v>
      </c>
      <c r="E387" s="272">
        <f t="shared" si="1"/>
        <v>1</v>
      </c>
      <c r="F387" s="350"/>
      <c r="G387" s="351">
        <v>1</v>
      </c>
      <c r="H387" s="351"/>
      <c r="I387" s="352"/>
      <c r="J387" s="453" t="s">
        <v>28</v>
      </c>
      <c r="K387" s="862"/>
      <c r="L387" s="865"/>
      <c r="M387" s="862"/>
      <c r="N387" s="868"/>
    </row>
    <row r="388" spans="1:14" ht="57">
      <c r="A388" s="786"/>
      <c r="B388" s="10" t="s">
        <v>1648</v>
      </c>
      <c r="C388" s="489" t="s">
        <v>26</v>
      </c>
      <c r="D388" s="489" t="s">
        <v>29</v>
      </c>
      <c r="E388" s="272">
        <f t="shared" si="1"/>
        <v>1</v>
      </c>
      <c r="F388" s="350"/>
      <c r="G388" s="351">
        <v>1</v>
      </c>
      <c r="H388" s="351"/>
      <c r="I388" s="352"/>
      <c r="J388" s="453" t="s">
        <v>30</v>
      </c>
      <c r="K388" s="862"/>
      <c r="L388" s="865"/>
      <c r="M388" s="862"/>
      <c r="N388" s="868"/>
    </row>
    <row r="389" spans="1:14" ht="42.75">
      <c r="A389" s="786"/>
      <c r="B389" s="10" t="s">
        <v>1649</v>
      </c>
      <c r="C389" s="489" t="s">
        <v>31</v>
      </c>
      <c r="D389" s="489" t="s">
        <v>32</v>
      </c>
      <c r="E389" s="272">
        <f t="shared" si="1"/>
        <v>1</v>
      </c>
      <c r="F389" s="350"/>
      <c r="G389" s="351">
        <v>0.25</v>
      </c>
      <c r="H389" s="351">
        <v>0.75</v>
      </c>
      <c r="I389" s="352"/>
      <c r="J389" s="453" t="s">
        <v>33</v>
      </c>
      <c r="K389" s="862"/>
      <c r="L389" s="865"/>
      <c r="M389" s="862"/>
      <c r="N389" s="868"/>
    </row>
    <row r="390" spans="1:14" ht="57">
      <c r="A390" s="786"/>
      <c r="B390" s="10" t="s">
        <v>1650</v>
      </c>
      <c r="C390" s="489" t="s">
        <v>26</v>
      </c>
      <c r="D390" s="489" t="s">
        <v>34</v>
      </c>
      <c r="E390" s="272">
        <f t="shared" si="1"/>
        <v>1</v>
      </c>
      <c r="F390" s="350"/>
      <c r="G390" s="351">
        <v>0.25</v>
      </c>
      <c r="H390" s="351">
        <v>0.75</v>
      </c>
      <c r="I390" s="352"/>
      <c r="J390" s="453" t="s">
        <v>33</v>
      </c>
      <c r="K390" s="862"/>
      <c r="L390" s="865"/>
      <c r="M390" s="862"/>
      <c r="N390" s="868"/>
    </row>
    <row r="391" spans="1:14" ht="57">
      <c r="A391" s="786"/>
      <c r="B391" s="10" t="s">
        <v>1651</v>
      </c>
      <c r="C391" s="489" t="s">
        <v>26</v>
      </c>
      <c r="D391" s="489" t="s">
        <v>35</v>
      </c>
      <c r="E391" s="272">
        <f t="shared" si="1"/>
        <v>1</v>
      </c>
      <c r="F391" s="350"/>
      <c r="G391" s="351">
        <v>0.25</v>
      </c>
      <c r="H391" s="351">
        <v>0.75</v>
      </c>
      <c r="I391" s="352"/>
      <c r="J391" s="453" t="s">
        <v>33</v>
      </c>
      <c r="K391" s="862"/>
      <c r="L391" s="865"/>
      <c r="M391" s="862"/>
      <c r="N391" s="868"/>
    </row>
    <row r="392" spans="1:14" ht="57">
      <c r="A392" s="786"/>
      <c r="B392" s="10" t="s">
        <v>1652</v>
      </c>
      <c r="C392" s="489" t="s">
        <v>21</v>
      </c>
      <c r="D392" s="489" t="s">
        <v>36</v>
      </c>
      <c r="E392" s="272">
        <f t="shared" si="1"/>
        <v>1</v>
      </c>
      <c r="F392" s="350"/>
      <c r="G392" s="351">
        <v>0.25</v>
      </c>
      <c r="H392" s="351">
        <v>0.75</v>
      </c>
      <c r="I392" s="352"/>
      <c r="J392" s="453" t="s">
        <v>30</v>
      </c>
      <c r="K392" s="862"/>
      <c r="L392" s="865"/>
      <c r="M392" s="862"/>
      <c r="N392" s="868"/>
    </row>
    <row r="393" spans="1:14" ht="42.75">
      <c r="A393" s="786"/>
      <c r="B393" s="10" t="s">
        <v>1653</v>
      </c>
      <c r="C393" s="489" t="s">
        <v>26</v>
      </c>
      <c r="D393" s="489" t="s">
        <v>37</v>
      </c>
      <c r="E393" s="272">
        <f t="shared" si="1"/>
        <v>1</v>
      </c>
      <c r="F393" s="350"/>
      <c r="G393" s="351">
        <v>0.5</v>
      </c>
      <c r="H393" s="351">
        <v>0.5</v>
      </c>
      <c r="I393" s="352"/>
      <c r="J393" s="453" t="s">
        <v>33</v>
      </c>
      <c r="K393" s="862"/>
      <c r="L393" s="865"/>
      <c r="M393" s="862"/>
      <c r="N393" s="868"/>
    </row>
    <row r="394" spans="1:14" ht="14.25" customHeight="1">
      <c r="A394" s="786"/>
      <c r="B394" s="10" t="s">
        <v>1654</v>
      </c>
      <c r="C394" s="489" t="s">
        <v>26</v>
      </c>
      <c r="D394" s="435" t="s">
        <v>38</v>
      </c>
      <c r="E394" s="272">
        <f t="shared" si="1"/>
        <v>1</v>
      </c>
      <c r="F394" s="350"/>
      <c r="G394" s="351">
        <v>1</v>
      </c>
      <c r="H394" s="351"/>
      <c r="I394" s="352"/>
      <c r="J394" s="453" t="s">
        <v>33</v>
      </c>
      <c r="K394" s="862"/>
      <c r="L394" s="865"/>
      <c r="M394" s="862"/>
      <c r="N394" s="868"/>
    </row>
    <row r="395" spans="1:14" ht="57">
      <c r="A395" s="786"/>
      <c r="B395" s="10" t="s">
        <v>39</v>
      </c>
      <c r="C395" s="489" t="s">
        <v>23</v>
      </c>
      <c r="D395" s="435" t="s">
        <v>40</v>
      </c>
      <c r="E395" s="272">
        <f t="shared" si="1"/>
        <v>1</v>
      </c>
      <c r="F395" s="350"/>
      <c r="G395" s="351">
        <v>1</v>
      </c>
      <c r="H395" s="351"/>
      <c r="I395" s="352"/>
      <c r="J395" s="453" t="s">
        <v>33</v>
      </c>
      <c r="K395" s="862"/>
      <c r="L395" s="865"/>
      <c r="M395" s="862"/>
      <c r="N395" s="868"/>
    </row>
    <row r="396" spans="1:14" ht="29.25" thickBot="1">
      <c r="A396" s="787"/>
      <c r="B396" s="11" t="s">
        <v>41</v>
      </c>
      <c r="C396" s="12" t="s">
        <v>26</v>
      </c>
      <c r="D396" s="504" t="s">
        <v>42</v>
      </c>
      <c r="E396" s="362">
        <f t="shared" si="1"/>
        <v>0.75</v>
      </c>
      <c r="F396" s="353"/>
      <c r="G396" s="354"/>
      <c r="H396" s="354">
        <v>0.25</v>
      </c>
      <c r="I396" s="355">
        <v>0.5</v>
      </c>
      <c r="J396" s="345" t="s">
        <v>43</v>
      </c>
      <c r="K396" s="863"/>
      <c r="L396" s="866"/>
      <c r="M396" s="863"/>
      <c r="N396" s="869"/>
    </row>
    <row r="397" spans="1:14" ht="28.5" customHeight="1">
      <c r="A397" s="785" t="s">
        <v>44</v>
      </c>
      <c r="B397" s="13" t="s">
        <v>1644</v>
      </c>
      <c r="C397" s="885" t="s">
        <v>45</v>
      </c>
      <c r="D397" s="719" t="s">
        <v>18</v>
      </c>
      <c r="E397" s="361">
        <f t="shared" si="1"/>
        <v>1</v>
      </c>
      <c r="F397" s="347">
        <v>1</v>
      </c>
      <c r="G397" s="348"/>
      <c r="H397" s="348"/>
      <c r="I397" s="349"/>
      <c r="J397" s="344" t="s">
        <v>19</v>
      </c>
      <c r="K397" s="880">
        <f>+K384</f>
        <v>0</v>
      </c>
      <c r="L397" s="880">
        <f>+L384</f>
        <v>0</v>
      </c>
      <c r="M397" s="880" t="s">
        <v>46</v>
      </c>
      <c r="N397" s="14"/>
    </row>
    <row r="398" spans="1:14" ht="14.25" customHeight="1">
      <c r="A398" s="786"/>
      <c r="B398" s="15" t="s">
        <v>1655</v>
      </c>
      <c r="C398" s="824"/>
      <c r="D398" s="720"/>
      <c r="E398" s="272">
        <f t="shared" si="1"/>
        <v>1</v>
      </c>
      <c r="F398" s="350">
        <v>1</v>
      </c>
      <c r="G398" s="351"/>
      <c r="H398" s="351"/>
      <c r="I398" s="352"/>
      <c r="J398" s="453" t="s">
        <v>30</v>
      </c>
      <c r="K398" s="881"/>
      <c r="L398" s="881"/>
      <c r="M398" s="881"/>
      <c r="N398" s="517"/>
    </row>
    <row r="399" spans="1:14" ht="99.75">
      <c r="A399" s="786"/>
      <c r="B399" s="15" t="s">
        <v>1656</v>
      </c>
      <c r="C399" s="489" t="s">
        <v>47</v>
      </c>
      <c r="D399" s="435" t="s">
        <v>48</v>
      </c>
      <c r="E399" s="272">
        <f t="shared" si="1"/>
        <v>1</v>
      </c>
      <c r="F399" s="350"/>
      <c r="G399" s="351">
        <v>0.25</v>
      </c>
      <c r="H399" s="351">
        <v>0.5</v>
      </c>
      <c r="I399" s="352">
        <v>0.25</v>
      </c>
      <c r="J399" s="453" t="s">
        <v>33</v>
      </c>
      <c r="K399" s="881"/>
      <c r="L399" s="881"/>
      <c r="M399" s="881"/>
      <c r="N399" s="517"/>
    </row>
    <row r="400" spans="1:14" ht="14.25" customHeight="1">
      <c r="A400" s="786"/>
      <c r="B400" s="15" t="s">
        <v>1657</v>
      </c>
      <c r="C400" s="489" t="s">
        <v>49</v>
      </c>
      <c r="D400" s="720" t="s">
        <v>50</v>
      </c>
      <c r="E400" s="272">
        <f t="shared" si="1"/>
        <v>1</v>
      </c>
      <c r="F400" s="350"/>
      <c r="G400" s="351">
        <v>0.5</v>
      </c>
      <c r="H400" s="351">
        <v>0.5</v>
      </c>
      <c r="I400" s="352"/>
      <c r="J400" s="453" t="s">
        <v>33</v>
      </c>
      <c r="K400" s="881"/>
      <c r="L400" s="881"/>
      <c r="M400" s="881"/>
      <c r="N400" s="517"/>
    </row>
    <row r="401" spans="1:14" ht="114">
      <c r="A401" s="786"/>
      <c r="B401" s="15" t="s">
        <v>1658</v>
      </c>
      <c r="C401" s="489" t="s">
        <v>51</v>
      </c>
      <c r="D401" s="720"/>
      <c r="E401" s="272">
        <f t="shared" si="1"/>
        <v>1</v>
      </c>
      <c r="F401" s="350"/>
      <c r="G401" s="351">
        <v>1</v>
      </c>
      <c r="H401" s="351"/>
      <c r="I401" s="352"/>
      <c r="J401" s="453" t="s">
        <v>30</v>
      </c>
      <c r="K401" s="881"/>
      <c r="L401" s="881"/>
      <c r="M401" s="881"/>
      <c r="N401" s="517"/>
    </row>
    <row r="402" spans="1:14" ht="43.5" thickBot="1">
      <c r="A402" s="787"/>
      <c r="B402" s="17" t="s">
        <v>1659</v>
      </c>
      <c r="C402" s="12" t="s">
        <v>52</v>
      </c>
      <c r="D402" s="721"/>
      <c r="E402" s="362">
        <f t="shared" si="1"/>
        <v>1</v>
      </c>
      <c r="F402" s="353"/>
      <c r="G402" s="354"/>
      <c r="H402" s="354">
        <v>1</v>
      </c>
      <c r="I402" s="355"/>
      <c r="J402" s="345" t="s">
        <v>53</v>
      </c>
      <c r="K402" s="882"/>
      <c r="L402" s="882"/>
      <c r="M402" s="882"/>
      <c r="N402" s="18"/>
    </row>
    <row r="403" spans="1:14" ht="28.5" customHeight="1">
      <c r="A403" s="785" t="s">
        <v>54</v>
      </c>
      <c r="B403" s="13" t="s">
        <v>1644</v>
      </c>
      <c r="C403" s="885" t="s">
        <v>45</v>
      </c>
      <c r="D403" s="719" t="s">
        <v>18</v>
      </c>
      <c r="E403" s="361">
        <f t="shared" si="1"/>
        <v>1</v>
      </c>
      <c r="F403" s="120">
        <v>0.5</v>
      </c>
      <c r="G403" s="257">
        <v>0.5</v>
      </c>
      <c r="H403" s="257"/>
      <c r="I403" s="356"/>
      <c r="J403" s="344" t="s">
        <v>19</v>
      </c>
      <c r="K403" s="880">
        <f>+K397</f>
        <v>0</v>
      </c>
      <c r="L403" s="880">
        <f>+L397</f>
        <v>0</v>
      </c>
      <c r="M403" s="880" t="str">
        <f>+M397</f>
        <v>1.7.28 Mejorar la regulacion y gestion de la infraestructura menor para el transporte de carga con regulacion en zonas de carga y descarga</v>
      </c>
      <c r="N403" s="19"/>
    </row>
    <row r="404" spans="1:14" ht="14.25" customHeight="1">
      <c r="A404" s="786"/>
      <c r="B404" s="15" t="s">
        <v>1660</v>
      </c>
      <c r="C404" s="824"/>
      <c r="D404" s="720"/>
      <c r="E404" s="272">
        <f t="shared" si="1"/>
        <v>1</v>
      </c>
      <c r="F404" s="303"/>
      <c r="G404" s="116">
        <v>1</v>
      </c>
      <c r="H404" s="116"/>
      <c r="I404" s="357"/>
      <c r="J404" s="500" t="s">
        <v>30</v>
      </c>
      <c r="K404" s="881"/>
      <c r="L404" s="881"/>
      <c r="M404" s="881"/>
      <c r="N404" s="518"/>
    </row>
    <row r="405" spans="1:14" ht="57">
      <c r="A405" s="786"/>
      <c r="B405" s="15" t="s">
        <v>1661</v>
      </c>
      <c r="C405" s="498" t="s">
        <v>55</v>
      </c>
      <c r="D405" s="435" t="s">
        <v>38</v>
      </c>
      <c r="E405" s="272">
        <f t="shared" si="1"/>
        <v>0.75</v>
      </c>
      <c r="F405" s="303"/>
      <c r="G405" s="116">
        <v>0.5</v>
      </c>
      <c r="H405" s="116">
        <v>0.25</v>
      </c>
      <c r="I405" s="357"/>
      <c r="J405" s="500" t="s">
        <v>56</v>
      </c>
      <c r="K405" s="881"/>
      <c r="L405" s="881"/>
      <c r="M405" s="881"/>
      <c r="N405" s="518"/>
    </row>
    <row r="406" spans="1:14" ht="85.5">
      <c r="A406" s="786"/>
      <c r="B406" s="15" t="s">
        <v>1662</v>
      </c>
      <c r="C406" s="498" t="s">
        <v>55</v>
      </c>
      <c r="D406" s="435" t="s">
        <v>57</v>
      </c>
      <c r="E406" s="272">
        <f t="shared" si="1"/>
        <v>0.5</v>
      </c>
      <c r="F406" s="303"/>
      <c r="G406" s="116"/>
      <c r="H406" s="116">
        <v>0.5</v>
      </c>
      <c r="I406" s="357"/>
      <c r="J406" s="500" t="s">
        <v>58</v>
      </c>
      <c r="K406" s="881"/>
      <c r="L406" s="881"/>
      <c r="M406" s="881"/>
      <c r="N406" s="518"/>
    </row>
    <row r="407" spans="1:14" ht="72" thickBot="1">
      <c r="A407" s="787"/>
      <c r="B407" s="17" t="s">
        <v>1663</v>
      </c>
      <c r="C407" s="12" t="s">
        <v>59</v>
      </c>
      <c r="D407" s="504" t="s">
        <v>60</v>
      </c>
      <c r="E407" s="362">
        <f t="shared" si="1"/>
        <v>1</v>
      </c>
      <c r="F407" s="358"/>
      <c r="G407" s="359">
        <v>0.5</v>
      </c>
      <c r="H407" s="359">
        <v>0.5</v>
      </c>
      <c r="I407" s="360"/>
      <c r="J407" s="346" t="s">
        <v>61</v>
      </c>
      <c r="K407" s="882"/>
      <c r="L407" s="882"/>
      <c r="M407" s="882"/>
      <c r="N407" s="21"/>
    </row>
    <row r="408" spans="1:14" ht="28.5">
      <c r="A408" s="875" t="s">
        <v>1640</v>
      </c>
      <c r="B408" s="13" t="s">
        <v>62</v>
      </c>
      <c r="C408" s="694" t="s">
        <v>63</v>
      </c>
      <c r="D408" s="867" t="s">
        <v>18</v>
      </c>
      <c r="E408" s="361">
        <f t="shared" si="1"/>
        <v>1</v>
      </c>
      <c r="F408" s="120">
        <v>1</v>
      </c>
      <c r="G408" s="257"/>
      <c r="H408" s="257"/>
      <c r="I408" s="356"/>
      <c r="J408" s="344" t="s">
        <v>19</v>
      </c>
      <c r="K408" s="880">
        <f>+K403</f>
        <v>0</v>
      </c>
      <c r="L408" s="880">
        <f>+L403</f>
        <v>0</v>
      </c>
      <c r="M408" s="883" t="s">
        <v>64</v>
      </c>
      <c r="N408" s="19"/>
    </row>
    <row r="409" spans="1:14" ht="42.75">
      <c r="A409" s="876"/>
      <c r="B409" s="15" t="s">
        <v>65</v>
      </c>
      <c r="C409" s="878"/>
      <c r="D409" s="868"/>
      <c r="E409" s="272">
        <f t="shared" si="1"/>
        <v>1</v>
      </c>
      <c r="F409" s="303">
        <v>1</v>
      </c>
      <c r="G409" s="116"/>
      <c r="H409" s="116"/>
      <c r="I409" s="357"/>
      <c r="J409" s="500" t="s">
        <v>30</v>
      </c>
      <c r="K409" s="881"/>
      <c r="L409" s="881"/>
      <c r="M409" s="881"/>
      <c r="N409" s="518"/>
    </row>
    <row r="410" spans="1:14" ht="14.25" customHeight="1">
      <c r="A410" s="876"/>
      <c r="B410" s="15" t="s">
        <v>1664</v>
      </c>
      <c r="C410" s="441" t="s">
        <v>66</v>
      </c>
      <c r="D410" s="879"/>
      <c r="E410" s="272">
        <f t="shared" si="1"/>
        <v>0.5</v>
      </c>
      <c r="F410" s="303">
        <v>0.25</v>
      </c>
      <c r="G410" s="116">
        <v>0.25</v>
      </c>
      <c r="H410" s="116"/>
      <c r="I410" s="357"/>
      <c r="J410" s="500"/>
      <c r="K410" s="881"/>
      <c r="L410" s="881"/>
      <c r="M410" s="881"/>
      <c r="N410" s="518"/>
    </row>
    <row r="411" spans="1:14" ht="85.5">
      <c r="A411" s="876"/>
      <c r="B411" s="15" t="s">
        <v>1665</v>
      </c>
      <c r="C411" s="884" t="s">
        <v>67</v>
      </c>
      <c r="D411" s="435" t="s">
        <v>68</v>
      </c>
      <c r="E411" s="272">
        <f t="shared" si="1"/>
        <v>0.5</v>
      </c>
      <c r="F411" s="303">
        <v>0.5</v>
      </c>
      <c r="G411" s="116"/>
      <c r="H411" s="116"/>
      <c r="I411" s="357"/>
      <c r="J411" s="453" t="s">
        <v>33</v>
      </c>
      <c r="K411" s="881"/>
      <c r="L411" s="881"/>
      <c r="M411" s="881"/>
      <c r="N411" s="518"/>
    </row>
    <row r="412" spans="1:14" ht="15" customHeight="1">
      <c r="A412" s="876"/>
      <c r="B412" s="15" t="s">
        <v>1666</v>
      </c>
      <c r="C412" s="695"/>
      <c r="D412" s="435" t="s">
        <v>69</v>
      </c>
      <c r="E412" s="272">
        <f t="shared" si="1"/>
        <v>1</v>
      </c>
      <c r="F412" s="303"/>
      <c r="G412" s="116">
        <v>0.25</v>
      </c>
      <c r="H412" s="116">
        <v>0.25</v>
      </c>
      <c r="I412" s="357">
        <v>0.5</v>
      </c>
      <c r="J412" s="453" t="s">
        <v>33</v>
      </c>
      <c r="K412" s="881"/>
      <c r="L412" s="881"/>
      <c r="M412" s="881"/>
      <c r="N412" s="518"/>
    </row>
    <row r="413" spans="1:14" ht="57">
      <c r="A413" s="876"/>
      <c r="B413" s="15" t="s">
        <v>1667</v>
      </c>
      <c r="C413" s="695"/>
      <c r="D413" s="448" t="s">
        <v>70</v>
      </c>
      <c r="E413" s="272">
        <f t="shared" si="1"/>
        <v>1</v>
      </c>
      <c r="F413" s="303"/>
      <c r="G413" s="116"/>
      <c r="H413" s="116">
        <v>0.5</v>
      </c>
      <c r="I413" s="357">
        <v>0.5</v>
      </c>
      <c r="J413" s="500" t="s">
        <v>71</v>
      </c>
      <c r="K413" s="881"/>
      <c r="L413" s="881"/>
      <c r="M413" s="881"/>
      <c r="N413" s="518"/>
    </row>
    <row r="414" spans="1:14" ht="14.25" customHeight="1">
      <c r="A414" s="876"/>
      <c r="B414" s="15" t="s">
        <v>1668</v>
      </c>
      <c r="C414" s="695"/>
      <c r="D414" s="448" t="e">
        <f>+'[1]Alcances y actividades'!C445</f>
        <v>#REF!</v>
      </c>
      <c r="E414" s="272">
        <f t="shared" si="1"/>
        <v>1</v>
      </c>
      <c r="F414" s="303"/>
      <c r="G414" s="116"/>
      <c r="H414" s="116"/>
      <c r="I414" s="357">
        <v>1</v>
      </c>
      <c r="J414" s="500" t="s">
        <v>72</v>
      </c>
      <c r="K414" s="881"/>
      <c r="L414" s="881"/>
      <c r="M414" s="881"/>
      <c r="N414" s="518"/>
    </row>
    <row r="415" spans="1:14" ht="14.25" customHeight="1">
      <c r="A415" s="876"/>
      <c r="B415" s="15" t="s">
        <v>1669</v>
      </c>
      <c r="C415" s="695"/>
      <c r="D415" s="448" t="e">
        <f>+'[1]Alcances y actividades'!C444</f>
        <v>#REF!</v>
      </c>
      <c r="E415" s="272">
        <f t="shared" si="1"/>
        <v>1</v>
      </c>
      <c r="F415" s="303"/>
      <c r="G415" s="116"/>
      <c r="H415" s="116"/>
      <c r="I415" s="357">
        <v>1</v>
      </c>
      <c r="J415" s="500" t="s">
        <v>73</v>
      </c>
      <c r="K415" s="881"/>
      <c r="L415" s="881"/>
      <c r="M415" s="881"/>
      <c r="N415" s="518"/>
    </row>
    <row r="416" spans="1:14" ht="15" customHeight="1" thickBot="1">
      <c r="A416" s="877"/>
      <c r="B416" s="17" t="s">
        <v>1670</v>
      </c>
      <c r="C416" s="696"/>
      <c r="D416" s="503" t="e">
        <f>+'[1]Alcances y actividades'!C443</f>
        <v>#REF!</v>
      </c>
      <c r="E416" s="362">
        <f t="shared" si="1"/>
        <v>1</v>
      </c>
      <c r="F416" s="358"/>
      <c r="G416" s="359"/>
      <c r="H416" s="359"/>
      <c r="I416" s="360">
        <v>1</v>
      </c>
      <c r="J416" s="346" t="s">
        <v>74</v>
      </c>
      <c r="K416" s="882"/>
      <c r="L416" s="882"/>
      <c r="M416" s="882"/>
      <c r="N416" s="21"/>
    </row>
    <row r="417" spans="1:14" ht="14.25" customHeight="1">
      <c r="A417" s="785" t="s">
        <v>1641</v>
      </c>
      <c r="B417" s="13" t="s">
        <v>1671</v>
      </c>
      <c r="C417" s="694" t="s">
        <v>63</v>
      </c>
      <c r="D417" s="435" t="e">
        <f>+'[1]Alcances y actividades'!B449</f>
        <v>#REF!</v>
      </c>
      <c r="E417" s="361">
        <f t="shared" si="1"/>
        <v>1</v>
      </c>
      <c r="F417" s="120">
        <v>1</v>
      </c>
      <c r="G417" s="257"/>
      <c r="H417" s="257"/>
      <c r="I417" s="356"/>
      <c r="J417" s="344" t="s">
        <v>19</v>
      </c>
      <c r="K417" s="880">
        <f>+K408</f>
        <v>0</v>
      </c>
      <c r="L417" s="880">
        <f>+L408</f>
        <v>0</v>
      </c>
      <c r="M417" s="880" t="s">
        <v>75</v>
      </c>
      <c r="N417" s="19"/>
    </row>
    <row r="418" spans="1:14" ht="14.25" customHeight="1">
      <c r="A418" s="786"/>
      <c r="B418" s="15" t="s">
        <v>1672</v>
      </c>
      <c r="C418" s="878"/>
      <c r="D418" s="720" t="str">
        <f>+D411</f>
        <v>Documento preliminar de informacion existente elaborado</v>
      </c>
      <c r="E418" s="272">
        <f t="shared" si="1"/>
        <v>1</v>
      </c>
      <c r="F418" s="303">
        <v>1</v>
      </c>
      <c r="G418" s="116"/>
      <c r="H418" s="116"/>
      <c r="I418" s="357"/>
      <c r="J418" s="500" t="s">
        <v>30</v>
      </c>
      <c r="K418" s="881"/>
      <c r="L418" s="881"/>
      <c r="M418" s="881"/>
      <c r="N418" s="518"/>
    </row>
    <row r="419" spans="1:14" ht="14.25" customHeight="1">
      <c r="A419" s="786"/>
      <c r="B419" s="15" t="s">
        <v>1673</v>
      </c>
      <c r="C419" s="886" t="s">
        <v>67</v>
      </c>
      <c r="D419" s="720"/>
      <c r="E419" s="272">
        <f t="shared" si="1"/>
        <v>1</v>
      </c>
      <c r="F419" s="303"/>
      <c r="G419" s="116"/>
      <c r="H419" s="116">
        <v>0.5</v>
      </c>
      <c r="I419" s="357">
        <v>0.5</v>
      </c>
      <c r="J419" s="500" t="s">
        <v>33</v>
      </c>
      <c r="K419" s="881"/>
      <c r="L419" s="881"/>
      <c r="M419" s="881"/>
      <c r="N419" s="518"/>
    </row>
    <row r="420" spans="1:14" ht="42.75">
      <c r="A420" s="786"/>
      <c r="B420" s="15" t="s">
        <v>1674</v>
      </c>
      <c r="C420" s="887"/>
      <c r="D420" s="435" t="str">
        <f>+D412</f>
        <v>Informes de avance de resultados</v>
      </c>
      <c r="E420" s="272">
        <f t="shared" si="1"/>
        <v>1</v>
      </c>
      <c r="F420" s="303"/>
      <c r="G420" s="116"/>
      <c r="H420" s="116">
        <v>0.5</v>
      </c>
      <c r="I420" s="357">
        <v>0.5</v>
      </c>
      <c r="J420" s="500" t="s">
        <v>76</v>
      </c>
      <c r="K420" s="881"/>
      <c r="L420" s="881"/>
      <c r="M420" s="881"/>
      <c r="N420" s="518"/>
    </row>
    <row r="421" spans="1:14" ht="14.25" customHeight="1">
      <c r="A421" s="786"/>
      <c r="B421" s="15" t="s">
        <v>1675</v>
      </c>
      <c r="C421" s="887"/>
      <c r="D421" s="740" t="s">
        <v>77</v>
      </c>
      <c r="E421" s="272">
        <f t="shared" si="1"/>
        <v>1</v>
      </c>
      <c r="F421" s="303"/>
      <c r="G421" s="116"/>
      <c r="H421" s="116">
        <v>0.5</v>
      </c>
      <c r="I421" s="357">
        <v>0.5</v>
      </c>
      <c r="J421" s="500" t="s">
        <v>78</v>
      </c>
      <c r="K421" s="881"/>
      <c r="L421" s="881"/>
      <c r="M421" s="881"/>
      <c r="N421" s="518"/>
    </row>
    <row r="422" spans="1:14" ht="14.25" customHeight="1">
      <c r="A422" s="786"/>
      <c r="B422" s="15" t="s">
        <v>1676</v>
      </c>
      <c r="C422" s="887"/>
      <c r="D422" s="740"/>
      <c r="E422" s="272">
        <f t="shared" si="1"/>
        <v>1</v>
      </c>
      <c r="F422" s="303"/>
      <c r="G422" s="116"/>
      <c r="H422" s="116">
        <v>0.5</v>
      </c>
      <c r="I422" s="357">
        <v>0.5</v>
      </c>
      <c r="J422" s="500" t="s">
        <v>30</v>
      </c>
      <c r="K422" s="881"/>
      <c r="L422" s="881"/>
      <c r="M422" s="881"/>
      <c r="N422" s="518"/>
    </row>
    <row r="423" spans="1:14" ht="14.25" customHeight="1">
      <c r="A423" s="786"/>
      <c r="B423" s="15" t="s">
        <v>1677</v>
      </c>
      <c r="C423" s="887"/>
      <c r="D423" s="740"/>
      <c r="E423" s="272">
        <f t="shared" si="1"/>
        <v>1</v>
      </c>
      <c r="F423" s="303"/>
      <c r="G423" s="116"/>
      <c r="H423" s="116">
        <v>0.5</v>
      </c>
      <c r="I423" s="357">
        <v>0.5</v>
      </c>
      <c r="J423" s="500" t="s">
        <v>30</v>
      </c>
      <c r="K423" s="881"/>
      <c r="L423" s="881"/>
      <c r="M423" s="881"/>
      <c r="N423" s="518"/>
    </row>
    <row r="424" spans="1:14" ht="29.25" thickBot="1">
      <c r="A424" s="787"/>
      <c r="B424" s="17" t="s">
        <v>1678</v>
      </c>
      <c r="C424" s="888"/>
      <c r="D424" s="889"/>
      <c r="E424" s="362">
        <f t="shared" si="1"/>
        <v>1</v>
      </c>
      <c r="F424" s="358"/>
      <c r="G424" s="359"/>
      <c r="H424" s="359"/>
      <c r="I424" s="360">
        <v>1</v>
      </c>
      <c r="J424" s="345" t="s">
        <v>19</v>
      </c>
      <c r="K424" s="882"/>
      <c r="L424" s="882"/>
      <c r="M424" s="882"/>
      <c r="N424" s="21"/>
    </row>
    <row r="425" spans="1:14" ht="15" customHeight="1">
      <c r="A425" s="785" t="s">
        <v>1642</v>
      </c>
      <c r="B425" s="13" t="s">
        <v>1679</v>
      </c>
      <c r="C425" s="694" t="s">
        <v>63</v>
      </c>
      <c r="D425" s="719" t="s">
        <v>18</v>
      </c>
      <c r="E425" s="361">
        <f t="shared" si="1"/>
        <v>0</v>
      </c>
      <c r="F425" s="120"/>
      <c r="G425" s="257"/>
      <c r="H425" s="257"/>
      <c r="I425" s="356"/>
      <c r="J425" s="344" t="s">
        <v>19</v>
      </c>
      <c r="K425" s="880">
        <f>+K417</f>
        <v>0</v>
      </c>
      <c r="L425" s="880">
        <f>+L417</f>
        <v>0</v>
      </c>
      <c r="M425" s="880" t="s">
        <v>79</v>
      </c>
      <c r="N425" s="19"/>
    </row>
    <row r="426" spans="1:14" ht="14.25" customHeight="1">
      <c r="A426" s="786"/>
      <c r="B426" s="15" t="s">
        <v>1680</v>
      </c>
      <c r="C426" s="878"/>
      <c r="D426" s="720"/>
      <c r="E426" s="272">
        <f t="shared" si="1"/>
        <v>0</v>
      </c>
      <c r="F426" s="303"/>
      <c r="G426" s="116"/>
      <c r="H426" s="116"/>
      <c r="I426" s="357"/>
      <c r="J426" s="500" t="s">
        <v>30</v>
      </c>
      <c r="K426" s="881"/>
      <c r="L426" s="881"/>
      <c r="M426" s="881"/>
      <c r="N426" s="518"/>
    </row>
    <row r="427" spans="1:14" ht="14.25" customHeight="1">
      <c r="A427" s="786"/>
      <c r="B427" s="15" t="s">
        <v>1681</v>
      </c>
      <c r="C427" s="886" t="s">
        <v>67</v>
      </c>
      <c r="D427" s="740" t="e">
        <f>+'[1]Alcances y actividades'!B487</f>
        <v>#REF!</v>
      </c>
      <c r="E427" s="272">
        <f t="shared" si="1"/>
        <v>1</v>
      </c>
      <c r="F427" s="303"/>
      <c r="G427" s="116">
        <v>0.25</v>
      </c>
      <c r="H427" s="116">
        <v>0.5</v>
      </c>
      <c r="I427" s="357">
        <v>0.25</v>
      </c>
      <c r="J427" s="500" t="s">
        <v>80</v>
      </c>
      <c r="K427" s="881"/>
      <c r="L427" s="881"/>
      <c r="M427" s="881"/>
      <c r="N427" s="518"/>
    </row>
    <row r="428" spans="1:14" ht="42.75">
      <c r="A428" s="786"/>
      <c r="B428" s="15" t="s">
        <v>1682</v>
      </c>
      <c r="C428" s="887"/>
      <c r="D428" s="740"/>
      <c r="E428" s="272">
        <f t="shared" si="1"/>
        <v>1</v>
      </c>
      <c r="F428" s="303"/>
      <c r="G428" s="116">
        <v>0.25</v>
      </c>
      <c r="H428" s="116">
        <v>0.5</v>
      </c>
      <c r="I428" s="357">
        <v>0.25</v>
      </c>
      <c r="J428" s="500" t="s">
        <v>81</v>
      </c>
      <c r="K428" s="881"/>
      <c r="L428" s="881"/>
      <c r="M428" s="881"/>
      <c r="N428" s="518"/>
    </row>
    <row r="429" spans="1:14" ht="15" customHeight="1" thickBot="1">
      <c r="A429" s="787"/>
      <c r="B429" s="17" t="s">
        <v>1683</v>
      </c>
      <c r="C429" s="888"/>
      <c r="D429" s="889"/>
      <c r="E429" s="362">
        <f t="shared" si="1"/>
        <v>1</v>
      </c>
      <c r="F429" s="358"/>
      <c r="G429" s="359"/>
      <c r="H429" s="359"/>
      <c r="I429" s="360">
        <v>1</v>
      </c>
      <c r="J429" s="346" t="s">
        <v>30</v>
      </c>
      <c r="K429" s="882"/>
      <c r="L429" s="882"/>
      <c r="M429" s="882"/>
      <c r="N429" s="21"/>
    </row>
    <row r="430" spans="1:14" ht="14.25" customHeight="1">
      <c r="A430" s="785" t="s">
        <v>1643</v>
      </c>
      <c r="B430" s="13" t="s">
        <v>1679</v>
      </c>
      <c r="C430" s="694" t="s">
        <v>63</v>
      </c>
      <c r="D430" s="719" t="s">
        <v>18</v>
      </c>
      <c r="E430" s="361">
        <f t="shared" si="1"/>
        <v>0.75</v>
      </c>
      <c r="F430" s="120">
        <v>0.25</v>
      </c>
      <c r="G430" s="257">
        <v>0.25</v>
      </c>
      <c r="H430" s="257">
        <v>0.25</v>
      </c>
      <c r="I430" s="356"/>
      <c r="J430" s="344" t="s">
        <v>19</v>
      </c>
      <c r="K430" s="880">
        <f>+K425</f>
        <v>0</v>
      </c>
      <c r="L430" s="880">
        <f>+L425</f>
        <v>0</v>
      </c>
      <c r="M430" s="880" t="s">
        <v>82</v>
      </c>
      <c r="N430" s="19"/>
    </row>
    <row r="431" spans="1:14" ht="14.25" customHeight="1">
      <c r="A431" s="786"/>
      <c r="B431" s="15" t="s">
        <v>1684</v>
      </c>
      <c r="C431" s="878"/>
      <c r="D431" s="720"/>
      <c r="E431" s="272">
        <f t="shared" si="1"/>
        <v>1</v>
      </c>
      <c r="F431" s="303"/>
      <c r="G431" s="116"/>
      <c r="H431" s="116">
        <v>1</v>
      </c>
      <c r="I431" s="357"/>
      <c r="J431" s="500" t="s">
        <v>30</v>
      </c>
      <c r="K431" s="881"/>
      <c r="L431" s="881"/>
      <c r="M431" s="881"/>
      <c r="N431" s="518"/>
    </row>
    <row r="432" spans="1:14" ht="71.25">
      <c r="A432" s="786"/>
      <c r="B432" s="15" t="s">
        <v>1685</v>
      </c>
      <c r="C432" s="886" t="s">
        <v>67</v>
      </c>
      <c r="D432" s="435" t="s">
        <v>68</v>
      </c>
      <c r="E432" s="272">
        <f t="shared" si="1"/>
        <v>1</v>
      </c>
      <c r="F432" s="303"/>
      <c r="G432" s="116"/>
      <c r="H432" s="116">
        <v>1</v>
      </c>
      <c r="I432" s="357"/>
      <c r="J432" s="500" t="s">
        <v>83</v>
      </c>
      <c r="K432" s="881"/>
      <c r="L432" s="881"/>
      <c r="M432" s="881"/>
      <c r="N432" s="518"/>
    </row>
    <row r="433" spans="1:14" ht="39" customHeight="1">
      <c r="A433" s="786"/>
      <c r="B433" s="15" t="s">
        <v>84</v>
      </c>
      <c r="C433" s="887"/>
      <c r="D433" s="435" t="s">
        <v>85</v>
      </c>
      <c r="E433" s="272">
        <f t="shared" si="1"/>
        <v>1</v>
      </c>
      <c r="F433" s="303"/>
      <c r="G433" s="116"/>
      <c r="H433" s="116"/>
      <c r="I433" s="357">
        <v>1</v>
      </c>
      <c r="J433" s="500" t="s">
        <v>86</v>
      </c>
      <c r="K433" s="881"/>
      <c r="L433" s="881"/>
      <c r="M433" s="881"/>
      <c r="N433" s="518"/>
    </row>
    <row r="434" spans="1:14" ht="14.25" customHeight="1">
      <c r="A434" s="786"/>
      <c r="B434" s="15" t="s">
        <v>1686</v>
      </c>
      <c r="C434" s="887"/>
      <c r="D434" s="740" t="s">
        <v>87</v>
      </c>
      <c r="E434" s="272">
        <f t="shared" si="1"/>
        <v>1</v>
      </c>
      <c r="F434" s="303"/>
      <c r="G434" s="116"/>
      <c r="H434" s="116"/>
      <c r="I434" s="357">
        <v>1</v>
      </c>
      <c r="J434" s="500" t="s">
        <v>88</v>
      </c>
      <c r="K434" s="881"/>
      <c r="L434" s="881"/>
      <c r="M434" s="881"/>
      <c r="N434" s="518"/>
    </row>
    <row r="435" spans="1:14" ht="42.75">
      <c r="A435" s="786"/>
      <c r="B435" s="15" t="s">
        <v>1687</v>
      </c>
      <c r="C435" s="887"/>
      <c r="D435" s="740"/>
      <c r="E435" s="272">
        <f t="shared" si="1"/>
        <v>1</v>
      </c>
      <c r="F435" s="303"/>
      <c r="G435" s="116"/>
      <c r="H435" s="116"/>
      <c r="I435" s="357">
        <v>1</v>
      </c>
      <c r="J435" s="500" t="s">
        <v>89</v>
      </c>
      <c r="K435" s="881"/>
      <c r="L435" s="881"/>
      <c r="M435" s="881"/>
      <c r="N435" s="518"/>
    </row>
    <row r="436" spans="1:14" ht="28.5">
      <c r="A436" s="786"/>
      <c r="B436" s="15" t="s">
        <v>1688</v>
      </c>
      <c r="C436" s="887"/>
      <c r="D436" s="740"/>
      <c r="E436" s="272">
        <f t="shared" si="1"/>
        <v>1</v>
      </c>
      <c r="F436" s="303"/>
      <c r="G436" s="116"/>
      <c r="H436" s="116"/>
      <c r="I436" s="357">
        <v>1</v>
      </c>
      <c r="J436" s="500" t="s">
        <v>90</v>
      </c>
      <c r="K436" s="881"/>
      <c r="L436" s="881"/>
      <c r="M436" s="881"/>
      <c r="N436" s="518"/>
    </row>
    <row r="437" spans="1:14" ht="15" customHeight="1" thickBot="1">
      <c r="A437" s="787"/>
      <c r="B437" s="17" t="s">
        <v>1689</v>
      </c>
      <c r="C437" s="888"/>
      <c r="D437" s="889"/>
      <c r="E437" s="362">
        <f t="shared" si="1"/>
        <v>1</v>
      </c>
      <c r="F437" s="358"/>
      <c r="G437" s="359"/>
      <c r="H437" s="359"/>
      <c r="I437" s="360">
        <v>1</v>
      </c>
      <c r="J437" s="346" t="s">
        <v>30</v>
      </c>
      <c r="K437" s="882"/>
      <c r="L437" s="882"/>
      <c r="M437" s="882"/>
      <c r="N437" s="21"/>
    </row>
    <row r="438" spans="1:14" ht="71.25" customHeight="1">
      <c r="A438" s="785" t="s">
        <v>91</v>
      </c>
      <c r="B438" s="13" t="s">
        <v>62</v>
      </c>
      <c r="C438" s="20" t="s">
        <v>63</v>
      </c>
      <c r="D438" s="719" t="s">
        <v>18</v>
      </c>
      <c r="E438" s="363">
        <f t="shared" si="1"/>
        <v>1</v>
      </c>
      <c r="F438" s="120">
        <v>1</v>
      </c>
      <c r="G438" s="257"/>
      <c r="H438" s="257"/>
      <c r="I438" s="356"/>
      <c r="J438" s="344" t="s">
        <v>19</v>
      </c>
      <c r="K438" s="880">
        <f>+K430</f>
        <v>0</v>
      </c>
      <c r="L438" s="890">
        <f>+L430</f>
        <v>0</v>
      </c>
      <c r="M438" s="890" t="s">
        <v>92</v>
      </c>
      <c r="N438" s="19"/>
    </row>
    <row r="439" spans="1:14" ht="28.5">
      <c r="A439" s="786"/>
      <c r="B439" s="15" t="s">
        <v>1690</v>
      </c>
      <c r="C439" s="498" t="str">
        <f>+C410</f>
        <v>Direccion de Recursos Humanos</v>
      </c>
      <c r="D439" s="720"/>
      <c r="E439" s="364">
        <f t="shared" si="1"/>
        <v>1</v>
      </c>
      <c r="F439" s="303">
        <v>0.5</v>
      </c>
      <c r="G439" s="116">
        <v>0.5</v>
      </c>
      <c r="H439" s="116"/>
      <c r="I439" s="357"/>
      <c r="J439" s="453" t="s">
        <v>19</v>
      </c>
      <c r="K439" s="881"/>
      <c r="L439" s="891"/>
      <c r="M439" s="891"/>
      <c r="N439" s="518"/>
    </row>
    <row r="440" spans="1:14" ht="42.75">
      <c r="A440" s="786"/>
      <c r="B440" s="15" t="s">
        <v>1691</v>
      </c>
      <c r="C440" s="884" t="s">
        <v>59</v>
      </c>
      <c r="D440" s="435" t="s">
        <v>93</v>
      </c>
      <c r="E440" s="364">
        <f t="shared" si="1"/>
        <v>1</v>
      </c>
      <c r="F440" s="303"/>
      <c r="G440" s="116">
        <v>1</v>
      </c>
      <c r="H440" s="498"/>
      <c r="I440" s="357"/>
      <c r="J440" s="453" t="s">
        <v>19</v>
      </c>
      <c r="K440" s="881"/>
      <c r="L440" s="891"/>
      <c r="M440" s="891"/>
      <c r="N440" s="518"/>
    </row>
    <row r="441" spans="1:14" ht="42.75">
      <c r="A441" s="786"/>
      <c r="B441" s="15" t="s">
        <v>1692</v>
      </c>
      <c r="C441" s="878"/>
      <c r="D441" s="435" t="s">
        <v>94</v>
      </c>
      <c r="E441" s="364">
        <f t="shared" si="1"/>
        <v>1</v>
      </c>
      <c r="F441" s="303"/>
      <c r="G441" s="116">
        <v>0.5</v>
      </c>
      <c r="H441" s="116">
        <v>0.5</v>
      </c>
      <c r="I441" s="357"/>
      <c r="J441" s="453" t="s">
        <v>28</v>
      </c>
      <c r="K441" s="881"/>
      <c r="L441" s="891"/>
      <c r="M441" s="891"/>
      <c r="N441" s="518"/>
    </row>
    <row r="442" spans="1:14" ht="42.75">
      <c r="A442" s="786"/>
      <c r="B442" s="15" t="s">
        <v>1693</v>
      </c>
      <c r="C442" s="498" t="s">
        <v>95</v>
      </c>
      <c r="D442" s="435" t="s">
        <v>96</v>
      </c>
      <c r="E442" s="364">
        <f t="shared" si="1"/>
        <v>1</v>
      </c>
      <c r="F442" s="303"/>
      <c r="G442" s="116">
        <v>1</v>
      </c>
      <c r="H442" s="116"/>
      <c r="I442" s="357"/>
      <c r="J442" s="453" t="s">
        <v>28</v>
      </c>
      <c r="K442" s="881"/>
      <c r="L442" s="891"/>
      <c r="M442" s="893" t="s">
        <v>97</v>
      </c>
      <c r="N442" s="518"/>
    </row>
    <row r="443" spans="1:14" ht="57">
      <c r="A443" s="786"/>
      <c r="B443" s="15" t="s">
        <v>1694</v>
      </c>
      <c r="C443" s="498" t="s">
        <v>67</v>
      </c>
      <c r="D443" s="740" t="s">
        <v>98</v>
      </c>
      <c r="E443" s="364">
        <f t="shared" si="1"/>
        <v>1</v>
      </c>
      <c r="F443" s="303"/>
      <c r="G443" s="116"/>
      <c r="H443" s="116">
        <v>1</v>
      </c>
      <c r="I443" s="357"/>
      <c r="J443" s="500" t="s">
        <v>99</v>
      </c>
      <c r="K443" s="881"/>
      <c r="L443" s="891"/>
      <c r="M443" s="893"/>
      <c r="N443" s="518"/>
    </row>
    <row r="444" spans="1:14" ht="42.75">
      <c r="A444" s="786"/>
      <c r="B444" s="15" t="s">
        <v>1695</v>
      </c>
      <c r="C444" s="498" t="s">
        <v>100</v>
      </c>
      <c r="D444" s="740"/>
      <c r="E444" s="364">
        <f t="shared" si="1"/>
        <v>1</v>
      </c>
      <c r="F444" s="303"/>
      <c r="G444" s="116">
        <v>0.5</v>
      </c>
      <c r="H444" s="116">
        <v>0.5</v>
      </c>
      <c r="I444" s="357"/>
      <c r="J444" s="500" t="s">
        <v>30</v>
      </c>
      <c r="K444" s="881"/>
      <c r="L444" s="891"/>
      <c r="M444" s="893"/>
      <c r="N444" s="518"/>
    </row>
    <row r="445" spans="1:14" ht="43.5" thickBot="1">
      <c r="A445" s="787"/>
      <c r="B445" s="17" t="s">
        <v>1696</v>
      </c>
      <c r="C445" s="516" t="s">
        <v>31</v>
      </c>
      <c r="D445" s="889"/>
      <c r="E445" s="365">
        <f t="shared" si="1"/>
        <v>1</v>
      </c>
      <c r="F445" s="358"/>
      <c r="G445" s="359"/>
      <c r="H445" s="359">
        <v>0.5</v>
      </c>
      <c r="I445" s="360">
        <v>0.5</v>
      </c>
      <c r="J445" s="346" t="s">
        <v>101</v>
      </c>
      <c r="K445" s="882"/>
      <c r="L445" s="892"/>
      <c r="M445" s="894"/>
      <c r="N445" s="21"/>
    </row>
    <row r="446" spans="1:14" ht="15" thickBot="1"/>
    <row r="447" spans="1:14" ht="45">
      <c r="A447" s="697" t="s">
        <v>2</v>
      </c>
      <c r="B447" s="699" t="s">
        <v>3</v>
      </c>
      <c r="C447" s="699" t="s">
        <v>4</v>
      </c>
      <c r="D447" s="699" t="s">
        <v>5</v>
      </c>
      <c r="E447" s="438" t="s">
        <v>6</v>
      </c>
      <c r="F447" s="903" t="s">
        <v>7</v>
      </c>
      <c r="G447" s="705"/>
      <c r="H447" s="705"/>
      <c r="I447" s="904"/>
      <c r="J447" s="697" t="s">
        <v>8</v>
      </c>
      <c r="K447" s="704" t="s">
        <v>9</v>
      </c>
      <c r="L447" s="705"/>
      <c r="M447" s="705"/>
      <c r="N447" s="706"/>
    </row>
    <row r="448" spans="1:14" ht="15.75" thickBot="1">
      <c r="A448" s="698"/>
      <c r="B448" s="700"/>
      <c r="C448" s="700"/>
      <c r="D448" s="700"/>
      <c r="E448" s="208"/>
      <c r="F448" s="494" t="s">
        <v>10</v>
      </c>
      <c r="G448" s="439" t="s">
        <v>11</v>
      </c>
      <c r="H448" s="439" t="s">
        <v>12</v>
      </c>
      <c r="I448" s="199" t="s">
        <v>13</v>
      </c>
      <c r="J448" s="698"/>
      <c r="K448" s="520" t="s">
        <v>106</v>
      </c>
      <c r="L448" s="439" t="s">
        <v>107</v>
      </c>
      <c r="M448" s="439" t="s">
        <v>16</v>
      </c>
      <c r="N448" s="209" t="s">
        <v>108</v>
      </c>
    </row>
    <row r="449" spans="1:14" ht="51.75" customHeight="1">
      <c r="A449" s="895" t="s">
        <v>109</v>
      </c>
      <c r="B449" s="24" t="s">
        <v>110</v>
      </c>
      <c r="C449" s="25" t="s">
        <v>111</v>
      </c>
      <c r="D449" s="26" t="s">
        <v>112</v>
      </c>
      <c r="E449" s="371">
        <v>1</v>
      </c>
      <c r="F449" s="377">
        <v>1</v>
      </c>
      <c r="G449" s="378"/>
      <c r="H449" s="378"/>
      <c r="I449" s="379"/>
      <c r="J449" s="896" t="s">
        <v>113</v>
      </c>
      <c r="K449" s="898" t="s">
        <v>114</v>
      </c>
      <c r="L449" s="898" t="s">
        <v>115</v>
      </c>
      <c r="M449" s="900" t="s">
        <v>116</v>
      </c>
      <c r="N449" s="901" t="s">
        <v>117</v>
      </c>
    </row>
    <row r="450" spans="1:14" ht="42.75">
      <c r="A450" s="895"/>
      <c r="B450" s="27" t="s">
        <v>118</v>
      </c>
      <c r="C450" s="25" t="s">
        <v>111</v>
      </c>
      <c r="D450" s="28" t="s">
        <v>119</v>
      </c>
      <c r="E450" s="372">
        <v>1</v>
      </c>
      <c r="F450" s="380">
        <v>1</v>
      </c>
      <c r="G450" s="510"/>
      <c r="H450" s="510"/>
      <c r="I450" s="381"/>
      <c r="J450" s="897"/>
      <c r="K450" s="899"/>
      <c r="L450" s="899"/>
      <c r="M450" s="900"/>
      <c r="N450" s="901"/>
    </row>
    <row r="451" spans="1:14" ht="28.5">
      <c r="A451" s="895"/>
      <c r="B451" s="24" t="s">
        <v>120</v>
      </c>
      <c r="C451" s="29" t="s">
        <v>121</v>
      </c>
      <c r="D451" s="510" t="s">
        <v>122</v>
      </c>
      <c r="E451" s="512">
        <v>5</v>
      </c>
      <c r="F451" s="382">
        <v>1</v>
      </c>
      <c r="G451" s="510">
        <v>2</v>
      </c>
      <c r="H451" s="510">
        <v>1</v>
      </c>
      <c r="I451" s="381">
        <v>1</v>
      </c>
      <c r="J451" s="897"/>
      <c r="K451" s="899"/>
      <c r="L451" s="899"/>
      <c r="M451" s="900"/>
      <c r="N451" s="901"/>
    </row>
    <row r="452" spans="1:14" ht="57">
      <c r="A452" s="895"/>
      <c r="B452" s="30" t="s">
        <v>123</v>
      </c>
      <c r="C452" s="25" t="s">
        <v>111</v>
      </c>
      <c r="D452" s="511" t="s">
        <v>124</v>
      </c>
      <c r="E452" s="373">
        <v>1000</v>
      </c>
      <c r="F452" s="383">
        <v>200</v>
      </c>
      <c r="G452" s="511">
        <v>350</v>
      </c>
      <c r="H452" s="511">
        <v>350</v>
      </c>
      <c r="I452" s="384">
        <v>100</v>
      </c>
      <c r="J452" s="897"/>
      <c r="K452" s="899"/>
      <c r="L452" s="899"/>
      <c r="M452" s="900"/>
      <c r="N452" s="901"/>
    </row>
    <row r="453" spans="1:14" ht="42.75">
      <c r="A453" s="895"/>
      <c r="B453" s="105" t="s">
        <v>125</v>
      </c>
      <c r="C453" s="29" t="s">
        <v>126</v>
      </c>
      <c r="D453" s="444" t="s">
        <v>127</v>
      </c>
      <c r="E453" s="374">
        <v>1</v>
      </c>
      <c r="F453" s="385">
        <v>0.25</v>
      </c>
      <c r="G453" s="370">
        <v>0.25</v>
      </c>
      <c r="H453" s="370">
        <v>0.5</v>
      </c>
      <c r="I453" s="384"/>
      <c r="J453" s="897"/>
      <c r="K453" s="899"/>
      <c r="L453" s="899"/>
      <c r="M453" s="900"/>
      <c r="N453" s="902"/>
    </row>
    <row r="454" spans="1:14" ht="99.75">
      <c r="A454" s="905" t="s">
        <v>128</v>
      </c>
      <c r="B454" s="30" t="s">
        <v>129</v>
      </c>
      <c r="C454" s="29" t="s">
        <v>121</v>
      </c>
      <c r="D454" s="511" t="s">
        <v>130</v>
      </c>
      <c r="E454" s="513">
        <v>4</v>
      </c>
      <c r="F454" s="383">
        <v>1</v>
      </c>
      <c r="G454" s="511">
        <v>1</v>
      </c>
      <c r="H454" s="511">
        <v>1</v>
      </c>
      <c r="I454" s="384">
        <v>1</v>
      </c>
      <c r="J454" s="508" t="s">
        <v>131</v>
      </c>
      <c r="K454" s="510" t="s">
        <v>132</v>
      </c>
      <c r="L454" s="509" t="s">
        <v>133</v>
      </c>
      <c r="M454" s="510" t="s">
        <v>134</v>
      </c>
      <c r="N454" s="31" t="s">
        <v>135</v>
      </c>
    </row>
    <row r="455" spans="1:14" ht="71.25">
      <c r="A455" s="906"/>
      <c r="B455" s="24" t="s">
        <v>136</v>
      </c>
      <c r="C455" s="510" t="s">
        <v>137</v>
      </c>
      <c r="D455" s="900" t="s">
        <v>138</v>
      </c>
      <c r="E455" s="908">
        <v>1</v>
      </c>
      <c r="F455" s="380">
        <v>1</v>
      </c>
      <c r="G455" s="510"/>
      <c r="H455" s="510"/>
      <c r="I455" s="381"/>
      <c r="J455" s="896" t="s">
        <v>139</v>
      </c>
      <c r="K455" s="898" t="s">
        <v>132</v>
      </c>
      <c r="L455" s="898" t="s">
        <v>140</v>
      </c>
      <c r="M455" s="898" t="s">
        <v>141</v>
      </c>
      <c r="N455" s="898" t="s">
        <v>142</v>
      </c>
    </row>
    <row r="456" spans="1:14" ht="28.5">
      <c r="A456" s="906"/>
      <c r="B456" s="24" t="s">
        <v>143</v>
      </c>
      <c r="C456" s="510" t="s">
        <v>126</v>
      </c>
      <c r="D456" s="900"/>
      <c r="E456" s="908"/>
      <c r="F456" s="380">
        <v>1</v>
      </c>
      <c r="G456" s="510"/>
      <c r="H456" s="510"/>
      <c r="I456" s="381"/>
      <c r="J456" s="897"/>
      <c r="K456" s="899"/>
      <c r="L456" s="899"/>
      <c r="M456" s="899"/>
      <c r="N456" s="899"/>
    </row>
    <row r="457" spans="1:14" ht="71.25">
      <c r="A457" s="906"/>
      <c r="B457" s="24" t="s">
        <v>144</v>
      </c>
      <c r="C457" s="510" t="s">
        <v>145</v>
      </c>
      <c r="D457" s="900"/>
      <c r="E457" s="908"/>
      <c r="F457" s="382"/>
      <c r="G457" s="369">
        <v>0.25</v>
      </c>
      <c r="H457" s="369">
        <v>0.5</v>
      </c>
      <c r="I457" s="386">
        <v>0.25</v>
      </c>
      <c r="J457" s="897"/>
      <c r="K457" s="899"/>
      <c r="L457" s="899"/>
      <c r="M457" s="899"/>
      <c r="N457" s="899"/>
    </row>
    <row r="458" spans="1:14" ht="71.25">
      <c r="A458" s="906"/>
      <c r="B458" s="24" t="s">
        <v>146</v>
      </c>
      <c r="C458" s="510" t="s">
        <v>137</v>
      </c>
      <c r="D458" s="900"/>
      <c r="E458" s="908"/>
      <c r="F458" s="382"/>
      <c r="G458" s="369">
        <v>0.25</v>
      </c>
      <c r="H458" s="369">
        <v>0.5</v>
      </c>
      <c r="I458" s="386">
        <v>0.25</v>
      </c>
      <c r="J458" s="897"/>
      <c r="K458" s="899"/>
      <c r="L458" s="899"/>
      <c r="M458" s="899"/>
      <c r="N458" s="899"/>
    </row>
    <row r="459" spans="1:14" ht="71.25">
      <c r="A459" s="906"/>
      <c r="B459" s="24" t="s">
        <v>147</v>
      </c>
      <c r="C459" s="510" t="s">
        <v>137</v>
      </c>
      <c r="D459" s="900"/>
      <c r="E459" s="908"/>
      <c r="F459" s="382"/>
      <c r="G459" s="369">
        <v>0.25</v>
      </c>
      <c r="H459" s="369">
        <v>0.25</v>
      </c>
      <c r="I459" s="386">
        <v>0.5</v>
      </c>
      <c r="J459" s="897"/>
      <c r="K459" s="899"/>
      <c r="L459" s="899"/>
      <c r="M459" s="899"/>
      <c r="N459" s="899"/>
    </row>
    <row r="460" spans="1:14" ht="99.75">
      <c r="A460" s="906"/>
      <c r="B460" s="24" t="s">
        <v>148</v>
      </c>
      <c r="C460" s="510" t="s">
        <v>137</v>
      </c>
      <c r="D460" s="900"/>
      <c r="E460" s="908"/>
      <c r="F460" s="382"/>
      <c r="G460" s="369">
        <v>0.25</v>
      </c>
      <c r="H460" s="369">
        <v>0.5</v>
      </c>
      <c r="I460" s="386">
        <v>0.25</v>
      </c>
      <c r="J460" s="897"/>
      <c r="K460" s="910"/>
      <c r="L460" s="899"/>
      <c r="M460" s="910"/>
      <c r="N460" s="899"/>
    </row>
    <row r="461" spans="1:14" ht="85.5">
      <c r="A461" s="906"/>
      <c r="B461" s="24" t="s">
        <v>149</v>
      </c>
      <c r="C461" s="510" t="s">
        <v>145</v>
      </c>
      <c r="D461" s="900"/>
      <c r="E461" s="908"/>
      <c r="F461" s="382"/>
      <c r="G461" s="369"/>
      <c r="H461" s="369">
        <v>0.25</v>
      </c>
      <c r="I461" s="386">
        <v>0.25</v>
      </c>
      <c r="J461" s="897"/>
      <c r="K461" s="898" t="s">
        <v>132</v>
      </c>
      <c r="L461" s="899"/>
      <c r="M461" s="898" t="s">
        <v>150</v>
      </c>
      <c r="N461" s="899"/>
    </row>
    <row r="462" spans="1:14" ht="71.25">
      <c r="A462" s="906"/>
      <c r="B462" s="24" t="s">
        <v>151</v>
      </c>
      <c r="C462" s="510" t="s">
        <v>145</v>
      </c>
      <c r="D462" s="900"/>
      <c r="E462" s="908"/>
      <c r="F462" s="382"/>
      <c r="G462" s="510"/>
      <c r="H462" s="369">
        <v>0.5</v>
      </c>
      <c r="I462" s="386">
        <v>0.5</v>
      </c>
      <c r="J462" s="897"/>
      <c r="K462" s="899"/>
      <c r="L462" s="899"/>
      <c r="M462" s="899"/>
      <c r="N462" s="899"/>
    </row>
    <row r="463" spans="1:14" ht="71.25">
      <c r="A463" s="906"/>
      <c r="B463" s="24" t="s">
        <v>152</v>
      </c>
      <c r="C463" s="510" t="s">
        <v>145</v>
      </c>
      <c r="D463" s="900"/>
      <c r="E463" s="908"/>
      <c r="F463" s="382"/>
      <c r="G463" s="510"/>
      <c r="H463" s="369">
        <v>1</v>
      </c>
      <c r="I463" s="381"/>
      <c r="J463" s="897"/>
      <c r="K463" s="899"/>
      <c r="L463" s="899"/>
      <c r="M463" s="899"/>
      <c r="N463" s="899"/>
    </row>
    <row r="464" spans="1:14" ht="85.5">
      <c r="A464" s="906"/>
      <c r="B464" s="24" t="s">
        <v>153</v>
      </c>
      <c r="C464" s="510" t="s">
        <v>145</v>
      </c>
      <c r="D464" s="900"/>
      <c r="E464" s="908"/>
      <c r="F464" s="382"/>
      <c r="G464" s="510"/>
      <c r="H464" s="369">
        <v>1</v>
      </c>
      <c r="I464" s="381"/>
      <c r="J464" s="897"/>
      <c r="K464" s="899"/>
      <c r="L464" s="899"/>
      <c r="M464" s="899"/>
      <c r="N464" s="899"/>
    </row>
    <row r="465" spans="1:14" ht="85.5">
      <c r="A465" s="906"/>
      <c r="B465" s="24" t="s">
        <v>149</v>
      </c>
      <c r="C465" s="510" t="s">
        <v>145</v>
      </c>
      <c r="D465" s="900"/>
      <c r="E465" s="908"/>
      <c r="F465" s="382"/>
      <c r="G465" s="510"/>
      <c r="H465" s="369">
        <v>0.25</v>
      </c>
      <c r="I465" s="386">
        <v>0.25</v>
      </c>
      <c r="J465" s="897"/>
      <c r="K465" s="899"/>
      <c r="L465" s="899"/>
      <c r="M465" s="899"/>
      <c r="N465" s="899"/>
    </row>
    <row r="466" spans="1:14" ht="71.25" customHeight="1">
      <c r="A466" s="906"/>
      <c r="B466" s="24" t="s">
        <v>151</v>
      </c>
      <c r="C466" s="510" t="s">
        <v>145</v>
      </c>
      <c r="D466" s="900"/>
      <c r="E466" s="908"/>
      <c r="F466" s="382"/>
      <c r="G466" s="510"/>
      <c r="H466" s="369">
        <v>0.25</v>
      </c>
      <c r="I466" s="386">
        <v>0.25</v>
      </c>
      <c r="J466" s="897"/>
      <c r="K466" s="910"/>
      <c r="L466" s="899"/>
      <c r="M466" s="910"/>
      <c r="N466" s="899"/>
    </row>
    <row r="467" spans="1:14" ht="71.25">
      <c r="A467" s="906"/>
      <c r="B467" s="24" t="s">
        <v>154</v>
      </c>
      <c r="C467" s="510" t="s">
        <v>137</v>
      </c>
      <c r="D467" s="900"/>
      <c r="E467" s="908"/>
      <c r="F467" s="380">
        <v>1</v>
      </c>
      <c r="G467" s="510"/>
      <c r="H467" s="510"/>
      <c r="I467" s="381"/>
      <c r="J467" s="897"/>
      <c r="K467" s="898" t="s">
        <v>155</v>
      </c>
      <c r="L467" s="899"/>
      <c r="M467" s="898" t="s">
        <v>156</v>
      </c>
      <c r="N467" s="899"/>
    </row>
    <row r="468" spans="1:14" ht="71.25">
      <c r="A468" s="906"/>
      <c r="B468" s="24" t="s">
        <v>157</v>
      </c>
      <c r="C468" s="510" t="s">
        <v>137</v>
      </c>
      <c r="D468" s="900"/>
      <c r="E468" s="908"/>
      <c r="F468" s="382"/>
      <c r="G468" s="369">
        <v>1</v>
      </c>
      <c r="H468" s="510"/>
      <c r="I468" s="381"/>
      <c r="J468" s="897"/>
      <c r="K468" s="899"/>
      <c r="L468" s="899"/>
      <c r="M468" s="899"/>
      <c r="N468" s="899"/>
    </row>
    <row r="469" spans="1:14" ht="28.5">
      <c r="A469" s="907"/>
      <c r="B469" s="24" t="s">
        <v>158</v>
      </c>
      <c r="C469" s="510" t="s">
        <v>145</v>
      </c>
      <c r="D469" s="900"/>
      <c r="E469" s="908"/>
      <c r="F469" s="380">
        <v>0.5</v>
      </c>
      <c r="G469" s="369">
        <v>0.5</v>
      </c>
      <c r="H469" s="510"/>
      <c r="I469" s="381"/>
      <c r="J469" s="909"/>
      <c r="K469" s="910"/>
      <c r="L469" s="899"/>
      <c r="M469" s="910"/>
      <c r="N469" s="910"/>
    </row>
    <row r="470" spans="1:14" ht="71.25">
      <c r="A470" s="895" t="s">
        <v>159</v>
      </c>
      <c r="B470" s="24" t="s">
        <v>160</v>
      </c>
      <c r="C470" s="510" t="s">
        <v>137</v>
      </c>
      <c r="D470" s="900" t="s">
        <v>161</v>
      </c>
      <c r="E470" s="908">
        <v>1</v>
      </c>
      <c r="F470" s="382"/>
      <c r="G470" s="510"/>
      <c r="H470" s="369">
        <v>1</v>
      </c>
      <c r="I470" s="381"/>
      <c r="J470" s="911" t="s">
        <v>162</v>
      </c>
      <c r="K470" s="898" t="s">
        <v>132</v>
      </c>
      <c r="L470" s="899"/>
      <c r="M470" s="898" t="s">
        <v>163</v>
      </c>
      <c r="N470" s="900" t="s">
        <v>164</v>
      </c>
    </row>
    <row r="471" spans="1:14" ht="28.5" customHeight="1">
      <c r="A471" s="895"/>
      <c r="B471" s="24" t="s">
        <v>165</v>
      </c>
      <c r="C471" s="510" t="s">
        <v>137</v>
      </c>
      <c r="D471" s="900"/>
      <c r="E471" s="908"/>
      <c r="F471" s="382"/>
      <c r="G471" s="510"/>
      <c r="H471" s="369">
        <v>1</v>
      </c>
      <c r="I471" s="381"/>
      <c r="J471" s="911"/>
      <c r="K471" s="899"/>
      <c r="L471" s="899"/>
      <c r="M471" s="899"/>
      <c r="N471" s="900"/>
    </row>
    <row r="472" spans="1:14" ht="28.5">
      <c r="A472" s="895"/>
      <c r="B472" s="24" t="s">
        <v>166</v>
      </c>
      <c r="C472" s="510" t="s">
        <v>145</v>
      </c>
      <c r="D472" s="900"/>
      <c r="E472" s="908"/>
      <c r="F472" s="382"/>
      <c r="G472" s="510"/>
      <c r="H472" s="369">
        <v>1</v>
      </c>
      <c r="I472" s="381"/>
      <c r="J472" s="911"/>
      <c r="K472" s="899"/>
      <c r="L472" s="899"/>
      <c r="M472" s="899"/>
      <c r="N472" s="900"/>
    </row>
    <row r="473" spans="1:14" ht="71.25">
      <c r="A473" s="895"/>
      <c r="B473" s="24" t="s">
        <v>167</v>
      </c>
      <c r="C473" s="510" t="s">
        <v>137</v>
      </c>
      <c r="D473" s="900"/>
      <c r="E473" s="908"/>
      <c r="F473" s="382"/>
      <c r="G473" s="510"/>
      <c r="H473" s="369">
        <v>1</v>
      </c>
      <c r="I473" s="381"/>
      <c r="J473" s="911"/>
      <c r="K473" s="899"/>
      <c r="L473" s="899"/>
      <c r="M473" s="899"/>
      <c r="N473" s="900"/>
    </row>
    <row r="474" spans="1:14" ht="71.25">
      <c r="A474" s="895"/>
      <c r="B474" s="24" t="s">
        <v>168</v>
      </c>
      <c r="C474" s="510" t="s">
        <v>137</v>
      </c>
      <c r="D474" s="900"/>
      <c r="E474" s="908"/>
      <c r="F474" s="382"/>
      <c r="G474" s="510"/>
      <c r="H474" s="510"/>
      <c r="I474" s="386">
        <v>1</v>
      </c>
      <c r="J474" s="911"/>
      <c r="K474" s="910"/>
      <c r="L474" s="899"/>
      <c r="M474" s="910"/>
      <c r="N474" s="900"/>
    </row>
    <row r="475" spans="1:14" ht="28.5">
      <c r="A475" s="895" t="s">
        <v>169</v>
      </c>
      <c r="B475" s="24" t="s">
        <v>170</v>
      </c>
      <c r="C475" s="510" t="s">
        <v>171</v>
      </c>
      <c r="D475" s="900" t="s">
        <v>172</v>
      </c>
      <c r="E475" s="908">
        <v>4</v>
      </c>
      <c r="F475" s="380">
        <v>1</v>
      </c>
      <c r="G475" s="510"/>
      <c r="H475" s="510"/>
      <c r="I475" s="381"/>
      <c r="J475" s="911" t="s">
        <v>173</v>
      </c>
      <c r="K475" s="898" t="s">
        <v>132</v>
      </c>
      <c r="L475" s="899"/>
      <c r="M475" s="898" t="s">
        <v>174</v>
      </c>
      <c r="N475" s="898" t="s">
        <v>175</v>
      </c>
    </row>
    <row r="476" spans="1:14" ht="28.5">
      <c r="A476" s="895"/>
      <c r="B476" s="24" t="s">
        <v>176</v>
      </c>
      <c r="C476" s="510" t="s">
        <v>171</v>
      </c>
      <c r="D476" s="900"/>
      <c r="E476" s="908"/>
      <c r="F476" s="380">
        <v>1</v>
      </c>
      <c r="G476" s="510"/>
      <c r="H476" s="510"/>
      <c r="I476" s="381"/>
      <c r="J476" s="911"/>
      <c r="K476" s="899"/>
      <c r="L476" s="899"/>
      <c r="M476" s="899"/>
      <c r="N476" s="899"/>
    </row>
    <row r="477" spans="1:14" ht="28.5">
      <c r="A477" s="895"/>
      <c r="B477" s="24" t="s">
        <v>177</v>
      </c>
      <c r="C477" s="510" t="s">
        <v>171</v>
      </c>
      <c r="D477" s="900"/>
      <c r="E477" s="908"/>
      <c r="F477" s="380">
        <v>0.25</v>
      </c>
      <c r="G477" s="369">
        <v>0.25</v>
      </c>
      <c r="H477" s="369">
        <v>0.25</v>
      </c>
      <c r="I477" s="386">
        <v>0.25</v>
      </c>
      <c r="J477" s="911"/>
      <c r="K477" s="899"/>
      <c r="L477" s="899"/>
      <c r="M477" s="899"/>
      <c r="N477" s="899"/>
    </row>
    <row r="478" spans="1:14">
      <c r="A478" s="895"/>
      <c r="B478" s="24" t="s">
        <v>178</v>
      </c>
      <c r="C478" s="510" t="s">
        <v>171</v>
      </c>
      <c r="D478" s="900"/>
      <c r="E478" s="908"/>
      <c r="F478" s="382"/>
      <c r="G478" s="369">
        <v>0.25</v>
      </c>
      <c r="H478" s="369">
        <v>0.5</v>
      </c>
      <c r="I478" s="386">
        <v>0.25</v>
      </c>
      <c r="J478" s="911"/>
      <c r="K478" s="899"/>
      <c r="L478" s="899"/>
      <c r="M478" s="899"/>
      <c r="N478" s="899"/>
    </row>
    <row r="479" spans="1:14" ht="28.5">
      <c r="A479" s="895"/>
      <c r="B479" s="24" t="s">
        <v>179</v>
      </c>
      <c r="C479" s="510" t="s">
        <v>171</v>
      </c>
      <c r="D479" s="900"/>
      <c r="E479" s="908"/>
      <c r="F479" s="382"/>
      <c r="G479" s="369">
        <v>0.5</v>
      </c>
      <c r="H479" s="369">
        <v>0.25</v>
      </c>
      <c r="I479" s="386">
        <v>0.25</v>
      </c>
      <c r="J479" s="911"/>
      <c r="K479" s="899"/>
      <c r="L479" s="899"/>
      <c r="M479" s="899"/>
      <c r="N479" s="910"/>
    </row>
    <row r="480" spans="1:14" ht="28.5" customHeight="1">
      <c r="A480" s="895" t="s">
        <v>180</v>
      </c>
      <c r="B480" s="24" t="s">
        <v>181</v>
      </c>
      <c r="C480" s="510" t="s">
        <v>137</v>
      </c>
      <c r="D480" s="900" t="s">
        <v>182</v>
      </c>
      <c r="E480" s="908">
        <v>1</v>
      </c>
      <c r="F480" s="380">
        <v>1</v>
      </c>
      <c r="G480" s="510"/>
      <c r="H480" s="510"/>
      <c r="I480" s="381"/>
      <c r="J480" s="911" t="s">
        <v>183</v>
      </c>
      <c r="K480" s="899"/>
      <c r="L480" s="899"/>
      <c r="M480" s="912"/>
      <c r="N480" s="900" t="s">
        <v>184</v>
      </c>
    </row>
    <row r="481" spans="1:14" ht="71.25">
      <c r="A481" s="895"/>
      <c r="B481" s="24" t="s">
        <v>185</v>
      </c>
      <c r="C481" s="510" t="s">
        <v>137</v>
      </c>
      <c r="D481" s="900"/>
      <c r="E481" s="908"/>
      <c r="F481" s="380">
        <v>1</v>
      </c>
      <c r="G481" s="510"/>
      <c r="H481" s="510"/>
      <c r="I481" s="381"/>
      <c r="J481" s="911"/>
      <c r="K481" s="899"/>
      <c r="L481" s="899"/>
      <c r="M481" s="912"/>
      <c r="N481" s="900"/>
    </row>
    <row r="482" spans="1:14" ht="71.25">
      <c r="A482" s="895"/>
      <c r="B482" s="24" t="s">
        <v>186</v>
      </c>
      <c r="C482" s="510" t="s">
        <v>137</v>
      </c>
      <c r="D482" s="900"/>
      <c r="E482" s="908"/>
      <c r="F482" s="380">
        <v>1</v>
      </c>
      <c r="G482" s="510"/>
      <c r="H482" s="510"/>
      <c r="I482" s="381"/>
      <c r="J482" s="911"/>
      <c r="K482" s="899"/>
      <c r="L482" s="899"/>
      <c r="M482" s="912"/>
      <c r="N482" s="900"/>
    </row>
    <row r="483" spans="1:14" ht="71.25">
      <c r="A483" s="895"/>
      <c r="B483" s="24" t="s">
        <v>187</v>
      </c>
      <c r="C483" s="510" t="s">
        <v>137</v>
      </c>
      <c r="D483" s="900"/>
      <c r="E483" s="908"/>
      <c r="F483" s="380">
        <v>0.25</v>
      </c>
      <c r="G483" s="369">
        <v>0.25</v>
      </c>
      <c r="H483" s="369">
        <v>0.25</v>
      </c>
      <c r="I483" s="386">
        <v>0.25</v>
      </c>
      <c r="J483" s="911"/>
      <c r="K483" s="899"/>
      <c r="L483" s="899"/>
      <c r="M483" s="912"/>
      <c r="N483" s="900"/>
    </row>
    <row r="484" spans="1:14" ht="42.75" customHeight="1">
      <c r="A484" s="895" t="s">
        <v>188</v>
      </c>
      <c r="B484" s="24" t="s">
        <v>189</v>
      </c>
      <c r="C484" s="510" t="s">
        <v>145</v>
      </c>
      <c r="D484" s="900" t="s">
        <v>190</v>
      </c>
      <c r="E484" s="908">
        <v>3</v>
      </c>
      <c r="F484" s="380">
        <v>1</v>
      </c>
      <c r="G484" s="510"/>
      <c r="H484" s="510"/>
      <c r="I484" s="381"/>
      <c r="J484" s="911" t="s">
        <v>191</v>
      </c>
      <c r="K484" s="899"/>
      <c r="L484" s="899"/>
      <c r="M484" s="912"/>
      <c r="N484" s="900" t="s">
        <v>192</v>
      </c>
    </row>
    <row r="485" spans="1:14" ht="28.5">
      <c r="A485" s="895"/>
      <c r="B485" s="24" t="s">
        <v>193</v>
      </c>
      <c r="C485" s="510" t="s">
        <v>145</v>
      </c>
      <c r="D485" s="900"/>
      <c r="E485" s="908"/>
      <c r="F485" s="380">
        <v>0.25</v>
      </c>
      <c r="G485" s="369">
        <v>0.25</v>
      </c>
      <c r="H485" s="369">
        <v>0.25</v>
      </c>
      <c r="I485" s="386">
        <v>0.25</v>
      </c>
      <c r="J485" s="911"/>
      <c r="K485" s="899"/>
      <c r="L485" s="899"/>
      <c r="M485" s="912"/>
      <c r="N485" s="900"/>
    </row>
    <row r="486" spans="1:14" ht="28.5">
      <c r="A486" s="895"/>
      <c r="B486" s="24" t="s">
        <v>194</v>
      </c>
      <c r="C486" s="510" t="s">
        <v>145</v>
      </c>
      <c r="D486" s="900"/>
      <c r="E486" s="908"/>
      <c r="F486" s="380">
        <v>0.25</v>
      </c>
      <c r="G486" s="369">
        <v>0.25</v>
      </c>
      <c r="H486" s="369">
        <v>0.25</v>
      </c>
      <c r="I486" s="386">
        <v>0.25</v>
      </c>
      <c r="J486" s="911"/>
      <c r="K486" s="899"/>
      <c r="L486" s="899"/>
      <c r="M486" s="912"/>
      <c r="N486" s="900"/>
    </row>
    <row r="487" spans="1:14" ht="42.75" customHeight="1">
      <c r="A487" s="895"/>
      <c r="B487" s="24" t="s">
        <v>195</v>
      </c>
      <c r="C487" s="510" t="s">
        <v>145</v>
      </c>
      <c r="D487" s="900"/>
      <c r="E487" s="908"/>
      <c r="F487" s="382"/>
      <c r="G487" s="369">
        <v>0.25</v>
      </c>
      <c r="H487" s="369">
        <v>0.25</v>
      </c>
      <c r="I487" s="386">
        <v>0.5</v>
      </c>
      <c r="J487" s="911"/>
      <c r="K487" s="899"/>
      <c r="L487" s="899"/>
      <c r="M487" s="912"/>
      <c r="N487" s="900"/>
    </row>
    <row r="488" spans="1:14" ht="42.75">
      <c r="A488" s="895" t="s">
        <v>196</v>
      </c>
      <c r="B488" s="24" t="s">
        <v>197</v>
      </c>
      <c r="C488" s="510" t="s">
        <v>198</v>
      </c>
      <c r="D488" s="900" t="s">
        <v>199</v>
      </c>
      <c r="E488" s="908">
        <v>1</v>
      </c>
      <c r="F488" s="380">
        <v>0.25</v>
      </c>
      <c r="G488" s="369">
        <v>0.25</v>
      </c>
      <c r="H488" s="369">
        <v>0.25</v>
      </c>
      <c r="I488" s="386">
        <v>0.25</v>
      </c>
      <c r="J488" s="911" t="s">
        <v>200</v>
      </c>
      <c r="K488" s="899"/>
      <c r="L488" s="899"/>
      <c r="M488" s="912"/>
      <c r="N488" s="900" t="s">
        <v>201</v>
      </c>
    </row>
    <row r="489" spans="1:14" ht="42.75">
      <c r="A489" s="895"/>
      <c r="B489" s="24" t="s">
        <v>202</v>
      </c>
      <c r="C489" s="510" t="s">
        <v>198</v>
      </c>
      <c r="D489" s="900"/>
      <c r="E489" s="908"/>
      <c r="F489" s="380">
        <v>0.25</v>
      </c>
      <c r="G489" s="369">
        <v>0.25</v>
      </c>
      <c r="H489" s="369">
        <v>0.25</v>
      </c>
      <c r="I489" s="386">
        <v>0.25</v>
      </c>
      <c r="J489" s="911"/>
      <c r="K489" s="899"/>
      <c r="L489" s="899"/>
      <c r="M489" s="912"/>
      <c r="N489" s="900"/>
    </row>
    <row r="490" spans="1:14" ht="28.5">
      <c r="A490" s="895"/>
      <c r="B490" s="24" t="s">
        <v>195</v>
      </c>
      <c r="C490" s="510" t="s">
        <v>145</v>
      </c>
      <c r="D490" s="900"/>
      <c r="E490" s="908"/>
      <c r="F490" s="382"/>
      <c r="G490" s="369">
        <v>0.5</v>
      </c>
      <c r="H490" s="510"/>
      <c r="I490" s="386">
        <v>0.5</v>
      </c>
      <c r="J490" s="911"/>
      <c r="K490" s="910"/>
      <c r="L490" s="899"/>
      <c r="M490" s="913"/>
      <c r="N490" s="900"/>
    </row>
    <row r="491" spans="1:14" ht="28.5" customHeight="1">
      <c r="A491" s="895" t="s">
        <v>203</v>
      </c>
      <c r="B491" s="24" t="s">
        <v>204</v>
      </c>
      <c r="C491" s="510" t="s">
        <v>171</v>
      </c>
      <c r="D491" s="900" t="s">
        <v>205</v>
      </c>
      <c r="E491" s="908">
        <v>3</v>
      </c>
      <c r="F491" s="380">
        <v>0.25</v>
      </c>
      <c r="G491" s="369">
        <v>0.25</v>
      </c>
      <c r="H491" s="369">
        <v>0.25</v>
      </c>
      <c r="I491" s="386">
        <v>0.25</v>
      </c>
      <c r="J491" s="911" t="s">
        <v>206</v>
      </c>
      <c r="K491" s="898" t="s">
        <v>132</v>
      </c>
      <c r="L491" s="899"/>
      <c r="M491" s="898" t="s">
        <v>150</v>
      </c>
      <c r="N491" s="898" t="s">
        <v>207</v>
      </c>
    </row>
    <row r="492" spans="1:14" ht="57">
      <c r="A492" s="895"/>
      <c r="B492" s="24" t="s">
        <v>208</v>
      </c>
      <c r="C492" s="510" t="s">
        <v>171</v>
      </c>
      <c r="D492" s="900"/>
      <c r="E492" s="908"/>
      <c r="F492" s="380">
        <v>0.25</v>
      </c>
      <c r="G492" s="369">
        <v>0.25</v>
      </c>
      <c r="H492" s="369">
        <v>0.25</v>
      </c>
      <c r="I492" s="386">
        <v>0.25</v>
      </c>
      <c r="J492" s="911"/>
      <c r="K492" s="899"/>
      <c r="L492" s="899"/>
      <c r="M492" s="899"/>
      <c r="N492" s="899"/>
    </row>
    <row r="493" spans="1:14" ht="28.5">
      <c r="A493" s="895"/>
      <c r="B493" s="24" t="s">
        <v>209</v>
      </c>
      <c r="C493" s="510" t="s">
        <v>171</v>
      </c>
      <c r="D493" s="900"/>
      <c r="E493" s="908"/>
      <c r="F493" s="382"/>
      <c r="G493" s="369">
        <v>0.5</v>
      </c>
      <c r="H493" s="369">
        <v>0.25</v>
      </c>
      <c r="I493" s="386">
        <v>0.25</v>
      </c>
      <c r="J493" s="911"/>
      <c r="K493" s="899"/>
      <c r="L493" s="899"/>
      <c r="M493" s="899"/>
      <c r="N493" s="899"/>
    </row>
    <row r="494" spans="1:14" ht="28.5">
      <c r="A494" s="895"/>
      <c r="B494" s="24" t="s">
        <v>210</v>
      </c>
      <c r="C494" s="510" t="s">
        <v>171</v>
      </c>
      <c r="D494" s="900"/>
      <c r="E494" s="908"/>
      <c r="F494" s="382"/>
      <c r="G494" s="369">
        <v>0.25</v>
      </c>
      <c r="H494" s="369">
        <v>0.25</v>
      </c>
      <c r="I494" s="386">
        <v>0.25</v>
      </c>
      <c r="J494" s="911"/>
      <c r="K494" s="899"/>
      <c r="L494" s="899"/>
      <c r="M494" s="899"/>
      <c r="N494" s="899"/>
    </row>
    <row r="495" spans="1:14" ht="85.5" customHeight="1">
      <c r="A495" s="895" t="s">
        <v>211</v>
      </c>
      <c r="B495" s="24" t="s">
        <v>212</v>
      </c>
      <c r="C495" s="510" t="s">
        <v>213</v>
      </c>
      <c r="D495" s="900" t="s">
        <v>214</v>
      </c>
      <c r="E495" s="908">
        <v>4</v>
      </c>
      <c r="F495" s="380">
        <v>0.25</v>
      </c>
      <c r="G495" s="369">
        <v>0.25</v>
      </c>
      <c r="H495" s="369">
        <v>0.25</v>
      </c>
      <c r="I495" s="386">
        <v>0.25</v>
      </c>
      <c r="J495" s="911" t="s">
        <v>215</v>
      </c>
      <c r="K495" s="899"/>
      <c r="L495" s="899"/>
      <c r="M495" s="899"/>
      <c r="N495" s="899"/>
    </row>
    <row r="496" spans="1:14" ht="42.75">
      <c r="A496" s="895"/>
      <c r="B496" s="24" t="s">
        <v>216</v>
      </c>
      <c r="C496" s="510" t="s">
        <v>213</v>
      </c>
      <c r="D496" s="900"/>
      <c r="E496" s="908"/>
      <c r="F496" s="380">
        <v>0.25</v>
      </c>
      <c r="G496" s="369">
        <v>0.25</v>
      </c>
      <c r="H496" s="369">
        <v>0.25</v>
      </c>
      <c r="I496" s="386">
        <v>0.25</v>
      </c>
      <c r="J496" s="911"/>
      <c r="K496" s="899"/>
      <c r="L496" s="899"/>
      <c r="M496" s="899"/>
      <c r="N496" s="899"/>
    </row>
    <row r="497" spans="1:14" ht="42.75">
      <c r="A497" s="895"/>
      <c r="B497" s="24" t="s">
        <v>217</v>
      </c>
      <c r="C497" s="510" t="s">
        <v>213</v>
      </c>
      <c r="D497" s="900"/>
      <c r="E497" s="908"/>
      <c r="F497" s="380">
        <v>0.25</v>
      </c>
      <c r="G497" s="369">
        <v>0.25</v>
      </c>
      <c r="H497" s="369">
        <v>0.25</v>
      </c>
      <c r="I497" s="386">
        <v>0.25</v>
      </c>
      <c r="J497" s="911"/>
      <c r="K497" s="899"/>
      <c r="L497" s="899"/>
      <c r="M497" s="899"/>
      <c r="N497" s="899"/>
    </row>
    <row r="498" spans="1:14" ht="42.75">
      <c r="A498" s="895"/>
      <c r="B498" s="24" t="s">
        <v>218</v>
      </c>
      <c r="C498" s="510" t="s">
        <v>213</v>
      </c>
      <c r="D498" s="900"/>
      <c r="E498" s="908"/>
      <c r="F498" s="380">
        <v>0.25</v>
      </c>
      <c r="G498" s="369">
        <v>0.25</v>
      </c>
      <c r="H498" s="369">
        <v>0.25</v>
      </c>
      <c r="I498" s="386">
        <v>0.25</v>
      </c>
      <c r="J498" s="911"/>
      <c r="K498" s="910"/>
      <c r="L498" s="899"/>
      <c r="M498" s="910"/>
      <c r="N498" s="910"/>
    </row>
    <row r="499" spans="1:14" ht="57" customHeight="1">
      <c r="A499" s="895" t="s">
        <v>219</v>
      </c>
      <c r="B499" s="24" t="s">
        <v>220</v>
      </c>
      <c r="C499" s="510" t="s">
        <v>121</v>
      </c>
      <c r="D499" s="900" t="s">
        <v>221</v>
      </c>
      <c r="E499" s="908">
        <v>5</v>
      </c>
      <c r="F499" s="380">
        <v>0.25</v>
      </c>
      <c r="G499" s="369">
        <v>0.25</v>
      </c>
      <c r="H499" s="369">
        <v>0.25</v>
      </c>
      <c r="I499" s="386">
        <v>0.25</v>
      </c>
      <c r="J499" s="911" t="s">
        <v>222</v>
      </c>
      <c r="K499" s="510" t="s">
        <v>132</v>
      </c>
      <c r="L499" s="899"/>
      <c r="M499" s="510" t="s">
        <v>223</v>
      </c>
      <c r="N499" s="27" t="s">
        <v>224</v>
      </c>
    </row>
    <row r="500" spans="1:14" ht="42.75">
      <c r="A500" s="895"/>
      <c r="B500" s="24" t="s">
        <v>225</v>
      </c>
      <c r="C500" s="510" t="s">
        <v>121</v>
      </c>
      <c r="D500" s="900"/>
      <c r="E500" s="908"/>
      <c r="F500" s="380">
        <v>1</v>
      </c>
      <c r="G500" s="510"/>
      <c r="H500" s="510"/>
      <c r="I500" s="381"/>
      <c r="J500" s="911"/>
      <c r="K500" s="898" t="s">
        <v>105</v>
      </c>
      <c r="L500" s="899"/>
      <c r="M500" s="900" t="s">
        <v>226</v>
      </c>
      <c r="N500" s="900" t="s">
        <v>227</v>
      </c>
    </row>
    <row r="501" spans="1:14" ht="42.75">
      <c r="A501" s="895"/>
      <c r="B501" s="24" t="s">
        <v>228</v>
      </c>
      <c r="C501" s="510" t="s">
        <v>121</v>
      </c>
      <c r="D501" s="900"/>
      <c r="E501" s="908"/>
      <c r="F501" s="380">
        <v>0.25</v>
      </c>
      <c r="G501" s="369">
        <v>0.25</v>
      </c>
      <c r="H501" s="369">
        <v>0.25</v>
      </c>
      <c r="I501" s="386">
        <v>0.25</v>
      </c>
      <c r="J501" s="911"/>
      <c r="K501" s="899"/>
      <c r="L501" s="899"/>
      <c r="M501" s="900"/>
      <c r="N501" s="900"/>
    </row>
    <row r="502" spans="1:14" ht="71.25">
      <c r="A502" s="895"/>
      <c r="B502" s="24" t="s">
        <v>229</v>
      </c>
      <c r="C502" s="510" t="s">
        <v>121</v>
      </c>
      <c r="D502" s="900"/>
      <c r="E502" s="908"/>
      <c r="F502" s="380">
        <v>0.25</v>
      </c>
      <c r="G502" s="369">
        <v>0.25</v>
      </c>
      <c r="H502" s="369">
        <v>0.25</v>
      </c>
      <c r="I502" s="386">
        <v>0.25</v>
      </c>
      <c r="J502" s="911"/>
      <c r="K502" s="910"/>
      <c r="L502" s="910"/>
      <c r="M502" s="900"/>
      <c r="N502" s="900"/>
    </row>
    <row r="503" spans="1:14" ht="57">
      <c r="A503" s="905" t="s">
        <v>230</v>
      </c>
      <c r="B503" s="34" t="s">
        <v>231</v>
      </c>
      <c r="C503" s="35" t="s">
        <v>111</v>
      </c>
      <c r="D503" s="35" t="s">
        <v>232</v>
      </c>
      <c r="E503" s="375">
        <v>1</v>
      </c>
      <c r="F503" s="387">
        <v>1</v>
      </c>
      <c r="G503" s="42"/>
      <c r="H503" s="41"/>
      <c r="I503" s="388"/>
      <c r="J503" s="376" t="s">
        <v>233</v>
      </c>
      <c r="K503" s="898" t="s">
        <v>234</v>
      </c>
      <c r="L503" s="898" t="s">
        <v>235</v>
      </c>
      <c r="M503" s="898" t="s">
        <v>236</v>
      </c>
      <c r="N503" s="898" t="s">
        <v>237</v>
      </c>
    </row>
    <row r="504" spans="1:14" ht="42.75">
      <c r="A504" s="906"/>
      <c r="B504" s="34" t="s">
        <v>238</v>
      </c>
      <c r="C504" s="35" t="s">
        <v>239</v>
      </c>
      <c r="D504" s="35" t="s">
        <v>240</v>
      </c>
      <c r="E504" s="375">
        <v>1</v>
      </c>
      <c r="F504" s="387">
        <v>1</v>
      </c>
      <c r="G504" s="41"/>
      <c r="H504" s="41"/>
      <c r="I504" s="389"/>
      <c r="J504" s="376" t="s">
        <v>241</v>
      </c>
      <c r="K504" s="899"/>
      <c r="L504" s="899"/>
      <c r="M504" s="899"/>
      <c r="N504" s="899"/>
    </row>
    <row r="505" spans="1:14" ht="99.75">
      <c r="A505" s="906"/>
      <c r="B505" s="34" t="s">
        <v>242</v>
      </c>
      <c r="C505" s="35" t="s">
        <v>239</v>
      </c>
      <c r="D505" s="35" t="s">
        <v>243</v>
      </c>
      <c r="E505" s="375">
        <v>1</v>
      </c>
      <c r="F505" s="387">
        <v>1</v>
      </c>
      <c r="G505" s="41"/>
      <c r="H505" s="41"/>
      <c r="I505" s="389"/>
      <c r="J505" s="376" t="s">
        <v>244</v>
      </c>
      <c r="K505" s="899"/>
      <c r="L505" s="899"/>
      <c r="M505" s="899"/>
      <c r="N505" s="899"/>
    </row>
    <row r="506" spans="1:14" ht="57.75" thickBot="1">
      <c r="A506" s="907"/>
      <c r="B506" s="34" t="s">
        <v>245</v>
      </c>
      <c r="C506" s="35" t="s">
        <v>239</v>
      </c>
      <c r="D506" s="35" t="s">
        <v>246</v>
      </c>
      <c r="E506" s="375">
        <v>10</v>
      </c>
      <c r="F506" s="390">
        <v>4</v>
      </c>
      <c r="G506" s="391">
        <v>2</v>
      </c>
      <c r="H506" s="391">
        <v>2</v>
      </c>
      <c r="I506" s="392">
        <v>1</v>
      </c>
      <c r="J506" s="376" t="s">
        <v>247</v>
      </c>
      <c r="K506" s="910"/>
      <c r="L506" s="910"/>
      <c r="M506" s="910"/>
      <c r="N506" s="910"/>
    </row>
    <row r="507" spans="1:14" ht="15.75" thickBot="1">
      <c r="A507" s="36"/>
      <c r="B507" s="37"/>
      <c r="C507" s="36"/>
      <c r="D507" s="514"/>
      <c r="E507" s="514"/>
      <c r="F507" s="32"/>
      <c r="G507" s="32"/>
      <c r="H507" s="32"/>
      <c r="I507" s="32"/>
      <c r="J507" s="514"/>
      <c r="K507" s="514"/>
      <c r="L507" s="38"/>
      <c r="M507" s="33"/>
      <c r="N507" s="39"/>
    </row>
    <row r="508" spans="1:14" ht="15.75" thickBot="1">
      <c r="A508" s="958" t="s">
        <v>248</v>
      </c>
      <c r="B508" s="959"/>
      <c r="C508" s="959"/>
      <c r="D508" s="959"/>
      <c r="E508" s="959"/>
      <c r="F508" s="959"/>
      <c r="G508" s="959"/>
      <c r="H508" s="959"/>
      <c r="I508" s="959"/>
      <c r="J508" s="959"/>
      <c r="K508" s="959"/>
      <c r="L508" s="959"/>
      <c r="M508" s="959"/>
      <c r="N508" s="959"/>
    </row>
    <row r="510" spans="1:14" ht="15" thickBot="1">
      <c r="B510" s="1"/>
      <c r="C510" s="1"/>
      <c r="D510" s="1"/>
      <c r="E510" s="1"/>
      <c r="F510" s="1"/>
      <c r="G510" s="1"/>
      <c r="H510" s="1"/>
      <c r="I510" s="1"/>
      <c r="J510" s="1"/>
      <c r="K510" s="1"/>
      <c r="L510" s="1"/>
      <c r="M510" s="1"/>
      <c r="N510" s="2"/>
    </row>
    <row r="511" spans="1:14" ht="24" thickBot="1">
      <c r="A511" s="187" t="s">
        <v>0</v>
      </c>
      <c r="B511" s="914" t="s">
        <v>249</v>
      </c>
      <c r="C511" s="915"/>
      <c r="D511" s="915"/>
      <c r="E511" s="915"/>
      <c r="F511" s="915"/>
      <c r="G511" s="915"/>
      <c r="H511" s="915"/>
      <c r="I511" s="915"/>
      <c r="J511" s="915"/>
      <c r="K511" s="915"/>
      <c r="L511" s="915"/>
      <c r="M511" s="915"/>
      <c r="N511" s="915"/>
    </row>
    <row r="512" spans="1:14" ht="15.75" thickBot="1">
      <c r="A512" s="117"/>
      <c r="B512" s="5"/>
      <c r="C512" s="5"/>
      <c r="D512" s="5"/>
      <c r="E512" s="5"/>
      <c r="F512" s="5"/>
      <c r="G512" s="5"/>
      <c r="H512" s="5"/>
      <c r="I512" s="5"/>
      <c r="J512" s="5"/>
      <c r="K512" s="5"/>
      <c r="L512" s="5"/>
      <c r="M512" s="2"/>
      <c r="N512" s="2"/>
    </row>
    <row r="513" spans="1:14" ht="15.75" thickBot="1">
      <c r="A513" s="187" t="s">
        <v>250</v>
      </c>
      <c r="B513" s="679" t="s">
        <v>251</v>
      </c>
      <c r="C513" s="680"/>
      <c r="D513" s="680"/>
      <c r="E513" s="680"/>
      <c r="F513" s="680"/>
      <c r="G513" s="680"/>
      <c r="H513" s="680"/>
      <c r="I513" s="680"/>
      <c r="J513" s="680"/>
      <c r="K513" s="680"/>
      <c r="L513" s="680"/>
      <c r="M513" s="680"/>
      <c r="N513" s="680"/>
    </row>
    <row r="514" spans="1:14" ht="15.75" thickBot="1">
      <c r="A514" s="117"/>
      <c r="B514" s="5"/>
      <c r="C514" s="1"/>
      <c r="D514" s="1"/>
      <c r="E514" s="1"/>
      <c r="F514" s="1"/>
      <c r="G514" s="1"/>
      <c r="H514" s="1"/>
      <c r="I514" s="1"/>
      <c r="J514" s="1"/>
      <c r="K514" s="1"/>
      <c r="L514" s="1"/>
      <c r="M514" s="1"/>
      <c r="N514" s="23"/>
    </row>
    <row r="515" spans="1:14" ht="15">
      <c r="A515" s="697" t="s">
        <v>2</v>
      </c>
      <c r="B515" s="699" t="s">
        <v>3</v>
      </c>
      <c r="C515" s="699" t="s">
        <v>4</v>
      </c>
      <c r="D515" s="699" t="s">
        <v>5</v>
      </c>
      <c r="E515" s="699" t="s">
        <v>6</v>
      </c>
      <c r="F515" s="701" t="s">
        <v>7</v>
      </c>
      <c r="G515" s="702"/>
      <c r="H515" s="702"/>
      <c r="I515" s="703"/>
      <c r="J515" s="699" t="s">
        <v>8</v>
      </c>
      <c r="K515" s="704" t="s">
        <v>252</v>
      </c>
      <c r="L515" s="705"/>
      <c r="M515" s="705"/>
      <c r="N515" s="706"/>
    </row>
    <row r="516" spans="1:14" ht="30.75" thickBot="1">
      <c r="A516" s="723"/>
      <c r="B516" s="722"/>
      <c r="C516" s="722"/>
      <c r="D516" s="722"/>
      <c r="E516" s="722"/>
      <c r="F516" s="494" t="s">
        <v>10</v>
      </c>
      <c r="G516" s="439" t="s">
        <v>11</v>
      </c>
      <c r="H516" s="439" t="s">
        <v>12</v>
      </c>
      <c r="I516" s="199" t="s">
        <v>13</v>
      </c>
      <c r="J516" s="722"/>
      <c r="K516" s="200" t="s">
        <v>106</v>
      </c>
      <c r="L516" s="200" t="s">
        <v>107</v>
      </c>
      <c r="M516" s="200" t="s">
        <v>253</v>
      </c>
      <c r="N516" s="210" t="s">
        <v>108</v>
      </c>
    </row>
    <row r="517" spans="1:14" ht="42.75">
      <c r="A517" s="916" t="s">
        <v>254</v>
      </c>
      <c r="B517" s="43" t="s">
        <v>255</v>
      </c>
      <c r="C517" s="447" t="s">
        <v>256</v>
      </c>
      <c r="D517" s="447" t="s">
        <v>257</v>
      </c>
      <c r="E517" s="44">
        <v>150000</v>
      </c>
      <c r="F517" s="45">
        <v>25000</v>
      </c>
      <c r="G517" s="46">
        <v>50000</v>
      </c>
      <c r="H517" s="46">
        <v>50000</v>
      </c>
      <c r="I517" s="394">
        <v>25000</v>
      </c>
      <c r="J517" s="919" t="s">
        <v>258</v>
      </c>
      <c r="K517" s="867" t="s">
        <v>259</v>
      </c>
      <c r="L517" s="867" t="s">
        <v>260</v>
      </c>
      <c r="M517" s="867" t="s">
        <v>261</v>
      </c>
      <c r="N517" s="867" t="s">
        <v>262</v>
      </c>
    </row>
    <row r="518" spans="1:14" ht="42.75">
      <c r="A518" s="917"/>
      <c r="B518" s="47" t="s">
        <v>263</v>
      </c>
      <c r="C518" s="448" t="s">
        <v>264</v>
      </c>
      <c r="D518" s="448" t="s">
        <v>265</v>
      </c>
      <c r="E518" s="44">
        <v>10000</v>
      </c>
      <c r="F518" s="475">
        <v>2500</v>
      </c>
      <c r="G518" s="468">
        <v>2500</v>
      </c>
      <c r="H518" s="468">
        <v>2500</v>
      </c>
      <c r="I518" s="469">
        <v>2500</v>
      </c>
      <c r="J518" s="920"/>
      <c r="K518" s="868"/>
      <c r="L518" s="868"/>
      <c r="M518" s="868"/>
      <c r="N518" s="868"/>
    </row>
    <row r="519" spans="1:14" ht="42.75">
      <c r="A519" s="917"/>
      <c r="B519" s="47" t="s">
        <v>266</v>
      </c>
      <c r="C519" s="448" t="s">
        <v>267</v>
      </c>
      <c r="D519" s="448" t="s">
        <v>268</v>
      </c>
      <c r="E519" s="44">
        <v>150000</v>
      </c>
      <c r="F519" s="475">
        <v>25000</v>
      </c>
      <c r="G519" s="468">
        <v>50000</v>
      </c>
      <c r="H519" s="468">
        <v>50000</v>
      </c>
      <c r="I519" s="469">
        <v>25000</v>
      </c>
      <c r="J519" s="921"/>
      <c r="K519" s="868"/>
      <c r="L519" s="868"/>
      <c r="M519" s="868"/>
      <c r="N519" s="868"/>
    </row>
    <row r="520" spans="1:14" ht="71.25">
      <c r="A520" s="917"/>
      <c r="B520" s="47" t="s">
        <v>269</v>
      </c>
      <c r="C520" s="448" t="s">
        <v>270</v>
      </c>
      <c r="D520" s="448" t="s">
        <v>271</v>
      </c>
      <c r="E520" s="44">
        <v>3000</v>
      </c>
      <c r="F520" s="475">
        <v>500</v>
      </c>
      <c r="G520" s="468">
        <v>1000</v>
      </c>
      <c r="H520" s="468">
        <v>1000</v>
      </c>
      <c r="I520" s="469">
        <v>500</v>
      </c>
      <c r="J520" s="48" t="s">
        <v>272</v>
      </c>
      <c r="K520" s="868"/>
      <c r="L520" s="868"/>
      <c r="M520" s="868"/>
      <c r="N520" s="868"/>
    </row>
    <row r="521" spans="1:14" ht="42.75">
      <c r="A521" s="917"/>
      <c r="B521" s="49" t="s">
        <v>273</v>
      </c>
      <c r="C521" s="448" t="s">
        <v>270</v>
      </c>
      <c r="D521" s="448" t="s">
        <v>274</v>
      </c>
      <c r="E521" s="44">
        <v>300000</v>
      </c>
      <c r="F521" s="475">
        <v>50000</v>
      </c>
      <c r="G521" s="468">
        <v>100000</v>
      </c>
      <c r="H521" s="468">
        <v>100000</v>
      </c>
      <c r="I521" s="469">
        <v>50000</v>
      </c>
      <c r="J521" s="48" t="s">
        <v>275</v>
      </c>
      <c r="K521" s="868"/>
      <c r="L521" s="868"/>
      <c r="M521" s="868"/>
      <c r="N521" s="868"/>
    </row>
    <row r="522" spans="1:14" ht="57">
      <c r="A522" s="917"/>
      <c r="B522" s="49" t="s">
        <v>276</v>
      </c>
      <c r="C522" s="448" t="s">
        <v>277</v>
      </c>
      <c r="D522" s="448" t="s">
        <v>278</v>
      </c>
      <c r="E522" s="44">
        <v>1000</v>
      </c>
      <c r="F522" s="476">
        <v>250</v>
      </c>
      <c r="G522" s="477">
        <v>250</v>
      </c>
      <c r="H522" s="477">
        <v>250</v>
      </c>
      <c r="I522" s="478">
        <v>250</v>
      </c>
      <c r="J522" s="48" t="s">
        <v>279</v>
      </c>
      <c r="K522" s="868"/>
      <c r="L522" s="868"/>
      <c r="M522" s="868"/>
      <c r="N522" s="868"/>
    </row>
    <row r="523" spans="1:14" ht="71.25">
      <c r="A523" s="917"/>
      <c r="B523" s="47" t="s">
        <v>280</v>
      </c>
      <c r="C523" s="448" t="s">
        <v>281</v>
      </c>
      <c r="D523" s="448" t="s">
        <v>282</v>
      </c>
      <c r="E523" s="502">
        <v>20000</v>
      </c>
      <c r="F523" s="475">
        <v>5000</v>
      </c>
      <c r="G523" s="468">
        <v>5000</v>
      </c>
      <c r="H523" s="468">
        <v>5000</v>
      </c>
      <c r="I523" s="469">
        <v>5000</v>
      </c>
      <c r="J523" s="48" t="s">
        <v>283</v>
      </c>
      <c r="K523" s="868"/>
      <c r="L523" s="868"/>
      <c r="M523" s="868"/>
      <c r="N523" s="868"/>
    </row>
    <row r="524" spans="1:14" ht="42.75" customHeight="1">
      <c r="A524" s="917"/>
      <c r="B524" s="47" t="s">
        <v>284</v>
      </c>
      <c r="C524" s="446" t="s">
        <v>285</v>
      </c>
      <c r="D524" s="448" t="s">
        <v>286</v>
      </c>
      <c r="E524" s="502">
        <v>400</v>
      </c>
      <c r="F524" s="475">
        <v>100</v>
      </c>
      <c r="G524" s="468">
        <v>100</v>
      </c>
      <c r="H524" s="468">
        <v>100</v>
      </c>
      <c r="I524" s="469">
        <v>100</v>
      </c>
      <c r="J524" s="48" t="s">
        <v>287</v>
      </c>
      <c r="K524" s="868"/>
      <c r="L524" s="868"/>
      <c r="M524" s="868"/>
      <c r="N524" s="868"/>
    </row>
    <row r="525" spans="1:14" ht="42.75">
      <c r="A525" s="917"/>
      <c r="B525" s="47" t="s">
        <v>288</v>
      </c>
      <c r="C525" s="446" t="s">
        <v>289</v>
      </c>
      <c r="D525" s="448" t="s">
        <v>290</v>
      </c>
      <c r="E525" s="502">
        <v>100</v>
      </c>
      <c r="F525" s="475">
        <v>25</v>
      </c>
      <c r="G525" s="468">
        <v>25</v>
      </c>
      <c r="H525" s="468">
        <v>25</v>
      </c>
      <c r="I525" s="469">
        <v>25</v>
      </c>
      <c r="J525" s="48" t="s">
        <v>291</v>
      </c>
      <c r="K525" s="868"/>
      <c r="L525" s="868"/>
      <c r="M525" s="868"/>
      <c r="N525" s="868"/>
    </row>
    <row r="526" spans="1:14" ht="71.25">
      <c r="A526" s="917"/>
      <c r="B526" s="47" t="s">
        <v>292</v>
      </c>
      <c r="C526" s="446" t="s">
        <v>293</v>
      </c>
      <c r="D526" s="448" t="s">
        <v>294</v>
      </c>
      <c r="E526" s="502">
        <v>4000</v>
      </c>
      <c r="F526" s="475">
        <v>1000</v>
      </c>
      <c r="G526" s="468">
        <v>1000</v>
      </c>
      <c r="H526" s="468">
        <v>1000</v>
      </c>
      <c r="I526" s="469">
        <v>1000</v>
      </c>
      <c r="J526" s="48" t="s">
        <v>283</v>
      </c>
      <c r="K526" s="868"/>
      <c r="L526" s="868"/>
      <c r="M526" s="868"/>
      <c r="N526" s="868"/>
    </row>
    <row r="527" spans="1:14" ht="71.25">
      <c r="A527" s="918"/>
      <c r="B527" s="47" t="s">
        <v>295</v>
      </c>
      <c r="C527" s="446" t="s">
        <v>289</v>
      </c>
      <c r="D527" s="448" t="s">
        <v>296</v>
      </c>
      <c r="E527" s="502">
        <v>400</v>
      </c>
      <c r="F527" s="475">
        <v>100</v>
      </c>
      <c r="G527" s="468">
        <v>100</v>
      </c>
      <c r="H527" s="468">
        <v>100</v>
      </c>
      <c r="I527" s="469">
        <v>100</v>
      </c>
      <c r="J527" s="48" t="s">
        <v>283</v>
      </c>
      <c r="K527" s="868"/>
      <c r="L527" s="868"/>
      <c r="M527" s="868"/>
      <c r="N527" s="868"/>
    </row>
    <row r="528" spans="1:14" ht="42.75">
      <c r="A528" s="922" t="s">
        <v>297</v>
      </c>
      <c r="B528" s="49" t="s">
        <v>298</v>
      </c>
      <c r="C528" s="923" t="s">
        <v>299</v>
      </c>
      <c r="D528" s="448" t="s">
        <v>300</v>
      </c>
      <c r="E528" s="502">
        <v>500</v>
      </c>
      <c r="F528" s="475">
        <v>100</v>
      </c>
      <c r="G528" s="468">
        <v>100</v>
      </c>
      <c r="H528" s="468">
        <v>150</v>
      </c>
      <c r="I528" s="469">
        <v>150</v>
      </c>
      <c r="J528" s="925" t="s">
        <v>301</v>
      </c>
      <c r="K528" s="868"/>
      <c r="L528" s="868"/>
      <c r="M528" s="868"/>
      <c r="N528" s="868"/>
    </row>
    <row r="529" spans="1:14" ht="42.75">
      <c r="A529" s="917"/>
      <c r="B529" s="49" t="s">
        <v>302</v>
      </c>
      <c r="C529" s="714"/>
      <c r="D529" s="448" t="s">
        <v>303</v>
      </c>
      <c r="E529" s="502">
        <v>600</v>
      </c>
      <c r="F529" s="476">
        <v>100</v>
      </c>
      <c r="G529" s="477">
        <v>100</v>
      </c>
      <c r="H529" s="477">
        <v>200</v>
      </c>
      <c r="I529" s="478">
        <v>200</v>
      </c>
      <c r="J529" s="920"/>
      <c r="K529" s="868"/>
      <c r="L529" s="868"/>
      <c r="M529" s="868"/>
      <c r="N529" s="868"/>
    </row>
    <row r="530" spans="1:14" ht="42.75">
      <c r="A530" s="917"/>
      <c r="B530" s="49" t="s">
        <v>304</v>
      </c>
      <c r="C530" s="714"/>
      <c r="D530" s="448" t="s">
        <v>305</v>
      </c>
      <c r="E530" s="451">
        <v>600</v>
      </c>
      <c r="F530" s="476">
        <v>100</v>
      </c>
      <c r="G530" s="477">
        <v>150</v>
      </c>
      <c r="H530" s="477">
        <v>150</v>
      </c>
      <c r="I530" s="478">
        <v>100</v>
      </c>
      <c r="J530" s="920"/>
      <c r="K530" s="868"/>
      <c r="L530" s="868"/>
      <c r="M530" s="868"/>
      <c r="N530" s="868"/>
    </row>
    <row r="531" spans="1:14" ht="42.75">
      <c r="A531" s="917"/>
      <c r="B531" s="49" t="s">
        <v>306</v>
      </c>
      <c r="C531" s="714"/>
      <c r="D531" s="448" t="s">
        <v>307</v>
      </c>
      <c r="E531" s="451">
        <v>400</v>
      </c>
      <c r="F531" s="476">
        <v>100</v>
      </c>
      <c r="G531" s="477">
        <v>100</v>
      </c>
      <c r="H531" s="477">
        <v>100</v>
      </c>
      <c r="I531" s="478">
        <v>100</v>
      </c>
      <c r="J531" s="920"/>
      <c r="K531" s="868"/>
      <c r="L531" s="868"/>
      <c r="M531" s="868"/>
      <c r="N531" s="868"/>
    </row>
    <row r="532" spans="1:14" ht="42.75">
      <c r="A532" s="917"/>
      <c r="B532" s="49" t="s">
        <v>308</v>
      </c>
      <c r="C532" s="714"/>
      <c r="D532" s="448" t="s">
        <v>309</v>
      </c>
      <c r="E532" s="451">
        <v>400</v>
      </c>
      <c r="F532" s="476">
        <v>100</v>
      </c>
      <c r="G532" s="477">
        <v>100</v>
      </c>
      <c r="H532" s="477">
        <v>100</v>
      </c>
      <c r="I532" s="478">
        <v>100</v>
      </c>
      <c r="J532" s="920"/>
      <c r="K532" s="868"/>
      <c r="L532" s="868"/>
      <c r="M532" s="868"/>
      <c r="N532" s="868"/>
    </row>
    <row r="533" spans="1:14" ht="42.75">
      <c r="A533" s="918"/>
      <c r="B533" s="51" t="s">
        <v>310</v>
      </c>
      <c r="C533" s="924"/>
      <c r="D533" s="498" t="s">
        <v>311</v>
      </c>
      <c r="E533" s="451">
        <v>500</v>
      </c>
      <c r="F533" s="476">
        <v>100</v>
      </c>
      <c r="G533" s="477">
        <v>150</v>
      </c>
      <c r="H533" s="477">
        <v>150</v>
      </c>
      <c r="I533" s="478">
        <v>100</v>
      </c>
      <c r="J533" s="921"/>
      <c r="K533" s="868"/>
      <c r="L533" s="868"/>
      <c r="M533" s="868"/>
      <c r="N533" s="868"/>
    </row>
    <row r="534" spans="1:14" ht="28.5">
      <c r="A534" s="922" t="s">
        <v>312</v>
      </c>
      <c r="B534" s="498" t="s">
        <v>313</v>
      </c>
      <c r="C534" s="448" t="s">
        <v>314</v>
      </c>
      <c r="D534" s="498" t="s">
        <v>315</v>
      </c>
      <c r="E534" s="502">
        <v>300000</v>
      </c>
      <c r="F534" s="475">
        <v>50000</v>
      </c>
      <c r="G534" s="468">
        <v>100000</v>
      </c>
      <c r="H534" s="468">
        <v>100000</v>
      </c>
      <c r="I534" s="469">
        <v>50000</v>
      </c>
      <c r="J534" s="48" t="s">
        <v>316</v>
      </c>
      <c r="K534" s="868"/>
      <c r="L534" s="868"/>
      <c r="M534" s="868"/>
      <c r="N534" s="868"/>
    </row>
    <row r="535" spans="1:14" ht="29.25" thickBot="1">
      <c r="A535" s="918"/>
      <c r="B535" s="498" t="s">
        <v>317</v>
      </c>
      <c r="C535" s="498" t="s">
        <v>318</v>
      </c>
      <c r="D535" s="498" t="s">
        <v>319</v>
      </c>
      <c r="E535" s="393">
        <v>300000</v>
      </c>
      <c r="F535" s="395">
        <v>50000</v>
      </c>
      <c r="G535" s="396">
        <v>100000</v>
      </c>
      <c r="H535" s="396">
        <v>100000</v>
      </c>
      <c r="I535" s="397">
        <v>50000</v>
      </c>
      <c r="J535" s="48" t="s">
        <v>316</v>
      </c>
      <c r="K535" s="879"/>
      <c r="L535" s="879"/>
      <c r="M535" s="879"/>
      <c r="N535" s="879"/>
    </row>
    <row r="537" spans="1:14">
      <c r="A537" s="724"/>
      <c r="B537" s="724"/>
      <c r="C537" s="724"/>
      <c r="D537" s="724"/>
      <c r="E537" s="724"/>
      <c r="F537" s="724"/>
      <c r="G537" s="724"/>
      <c r="H537" s="724"/>
      <c r="I537" s="724"/>
      <c r="J537" s="724"/>
      <c r="K537" s="724"/>
      <c r="L537" s="724"/>
      <c r="M537" s="724"/>
      <c r="N537" s="724"/>
    </row>
    <row r="538" spans="1:14" ht="15" thickBot="1">
      <c r="B538" s="1"/>
      <c r="C538" s="1"/>
      <c r="D538" s="1"/>
      <c r="E538" s="1"/>
      <c r="F538" s="1"/>
      <c r="G538" s="1"/>
      <c r="H538" s="1"/>
      <c r="I538" s="1"/>
      <c r="J538" s="1"/>
      <c r="K538" s="1"/>
      <c r="L538" s="1"/>
      <c r="M538" s="1"/>
      <c r="N538" s="1"/>
    </row>
    <row r="539" spans="1:14" ht="15.75" thickBot="1">
      <c r="A539" s="187" t="s">
        <v>0</v>
      </c>
      <c r="B539" s="679"/>
      <c r="C539" s="680"/>
      <c r="D539" s="680"/>
      <c r="E539" s="680"/>
      <c r="F539" s="680"/>
      <c r="G539" s="680"/>
      <c r="H539" s="680"/>
      <c r="I539" s="680"/>
      <c r="J539" s="680"/>
      <c r="K539" s="680"/>
      <c r="L539" s="680"/>
      <c r="M539" s="680"/>
      <c r="N539" s="680"/>
    </row>
    <row r="540" spans="1:14" ht="15.75" thickBot="1">
      <c r="A540" s="117"/>
      <c r="B540" s="5"/>
      <c r="C540" s="5"/>
      <c r="D540" s="5"/>
      <c r="E540" s="5"/>
      <c r="F540" s="5"/>
      <c r="G540" s="5"/>
      <c r="H540" s="5"/>
      <c r="I540" s="5"/>
      <c r="J540" s="5"/>
      <c r="K540" s="5"/>
      <c r="L540" s="5"/>
      <c r="M540" s="1"/>
      <c r="N540" s="1"/>
    </row>
    <row r="541" spans="1:14" ht="24" thickBot="1">
      <c r="A541" s="187" t="s">
        <v>1</v>
      </c>
      <c r="B541" s="926" t="s">
        <v>320</v>
      </c>
      <c r="C541" s="927"/>
      <c r="D541" s="927"/>
      <c r="E541" s="927"/>
      <c r="F541" s="927"/>
      <c r="G541" s="927"/>
      <c r="H541" s="927"/>
      <c r="I541" s="927"/>
      <c r="J541" s="927"/>
      <c r="K541" s="927"/>
      <c r="L541" s="927"/>
      <c r="M541" s="927"/>
      <c r="N541" s="927"/>
    </row>
    <row r="542" spans="1:14" ht="15">
      <c r="A542" s="187"/>
      <c r="B542" s="6"/>
      <c r="C542" s="6"/>
      <c r="D542" s="6"/>
      <c r="E542" s="7"/>
      <c r="F542" s="7"/>
      <c r="G542" s="7"/>
      <c r="H542" s="7"/>
      <c r="I542" s="6"/>
      <c r="J542" s="6"/>
      <c r="K542" s="6"/>
      <c r="L542" s="6"/>
      <c r="M542" s="6"/>
      <c r="N542" s="6"/>
    </row>
    <row r="543" spans="1:14" ht="15.75" thickBot="1">
      <c r="A543" s="117"/>
      <c r="B543" s="5"/>
      <c r="C543" s="1"/>
      <c r="D543" s="1"/>
      <c r="E543" s="1"/>
      <c r="F543" s="1"/>
      <c r="G543" s="1"/>
      <c r="H543" s="1"/>
      <c r="I543" s="1"/>
      <c r="J543" s="1"/>
      <c r="K543" s="1"/>
      <c r="L543" s="1"/>
      <c r="M543" s="1"/>
      <c r="N543" s="514"/>
    </row>
    <row r="544" spans="1:14" ht="15">
      <c r="A544" s="697" t="s">
        <v>2</v>
      </c>
      <c r="B544" s="699" t="s">
        <v>3</v>
      </c>
      <c r="C544" s="699" t="s">
        <v>4</v>
      </c>
      <c r="D544" s="699" t="s">
        <v>5</v>
      </c>
      <c r="E544" s="928" t="s">
        <v>321</v>
      </c>
      <c r="F544" s="701" t="s">
        <v>7</v>
      </c>
      <c r="G544" s="702"/>
      <c r="H544" s="702"/>
      <c r="I544" s="704"/>
      <c r="J544" s="701" t="s">
        <v>8</v>
      </c>
      <c r="K544" s="702" t="s">
        <v>252</v>
      </c>
      <c r="L544" s="702"/>
      <c r="M544" s="702"/>
      <c r="N544" s="702"/>
    </row>
    <row r="545" spans="1:14" ht="30">
      <c r="A545" s="698"/>
      <c r="B545" s="700"/>
      <c r="C545" s="700"/>
      <c r="D545" s="700"/>
      <c r="E545" s="929"/>
      <c r="F545" s="494" t="s">
        <v>10</v>
      </c>
      <c r="G545" s="439" t="s">
        <v>11</v>
      </c>
      <c r="H545" s="439" t="s">
        <v>12</v>
      </c>
      <c r="I545" s="211" t="s">
        <v>13</v>
      </c>
      <c r="J545" s="930"/>
      <c r="K545" s="506" t="s">
        <v>106</v>
      </c>
      <c r="L545" s="506" t="s">
        <v>107</v>
      </c>
      <c r="M545" s="506" t="s">
        <v>253</v>
      </c>
      <c r="N545" s="194" t="s">
        <v>108</v>
      </c>
    </row>
    <row r="546" spans="1:14" ht="42.75" customHeight="1">
      <c r="A546" s="931" t="s">
        <v>322</v>
      </c>
      <c r="B546" s="53" t="s">
        <v>323</v>
      </c>
      <c r="C546" s="489" t="s">
        <v>324</v>
      </c>
      <c r="D546" s="489" t="s">
        <v>325</v>
      </c>
      <c r="E546" s="54">
        <v>2</v>
      </c>
      <c r="F546" s="475">
        <v>1</v>
      </c>
      <c r="G546" s="477">
        <v>1</v>
      </c>
      <c r="H546" s="468"/>
      <c r="I546" s="55"/>
      <c r="J546" s="56" t="s">
        <v>326</v>
      </c>
      <c r="K546" s="933" t="s">
        <v>327</v>
      </c>
      <c r="L546" s="933" t="s">
        <v>328</v>
      </c>
      <c r="M546" s="720" t="s">
        <v>329</v>
      </c>
      <c r="N546" s="933" t="s">
        <v>102</v>
      </c>
    </row>
    <row r="547" spans="1:14" ht="71.25">
      <c r="A547" s="932"/>
      <c r="B547" s="53" t="s">
        <v>330</v>
      </c>
      <c r="C547" s="489" t="s">
        <v>331</v>
      </c>
      <c r="D547" s="489" t="s">
        <v>332</v>
      </c>
      <c r="E547" s="54">
        <v>2</v>
      </c>
      <c r="F547" s="475">
        <v>1</v>
      </c>
      <c r="G547" s="468">
        <v>1</v>
      </c>
      <c r="H547" s="468"/>
      <c r="I547" s="57"/>
      <c r="J547" s="56" t="s">
        <v>326</v>
      </c>
      <c r="K547" s="868"/>
      <c r="L547" s="868"/>
      <c r="M547" s="720"/>
      <c r="N547" s="868"/>
    </row>
    <row r="548" spans="1:14" ht="71.25">
      <c r="A548" s="931" t="s">
        <v>322</v>
      </c>
      <c r="B548" s="53" t="s">
        <v>323</v>
      </c>
      <c r="C548" s="489" t="s">
        <v>324</v>
      </c>
      <c r="D548" s="489" t="s">
        <v>325</v>
      </c>
      <c r="E548" s="54">
        <v>4</v>
      </c>
      <c r="F548" s="475">
        <v>2</v>
      </c>
      <c r="G548" s="477">
        <v>1</v>
      </c>
      <c r="H548" s="468">
        <v>1</v>
      </c>
      <c r="I548" s="55"/>
      <c r="J548" s="56" t="s">
        <v>326</v>
      </c>
      <c r="K548" s="868"/>
      <c r="L548" s="868"/>
      <c r="M548" s="740" t="s">
        <v>333</v>
      </c>
      <c r="N548" s="868"/>
    </row>
    <row r="549" spans="1:14" ht="71.25">
      <c r="A549" s="932"/>
      <c r="B549" s="53" t="s">
        <v>330</v>
      </c>
      <c r="C549" s="489" t="s">
        <v>331</v>
      </c>
      <c r="D549" s="489" t="s">
        <v>332</v>
      </c>
      <c r="E549" s="54">
        <v>4</v>
      </c>
      <c r="F549" s="475">
        <v>2</v>
      </c>
      <c r="G549" s="468">
        <v>1</v>
      </c>
      <c r="H549" s="468">
        <v>1</v>
      </c>
      <c r="I549" s="57"/>
      <c r="J549" s="56" t="s">
        <v>326</v>
      </c>
      <c r="K549" s="868"/>
      <c r="L549" s="868"/>
      <c r="M549" s="740"/>
      <c r="N549" s="868"/>
    </row>
    <row r="550" spans="1:14" ht="42.75" customHeight="1">
      <c r="A550" s="931" t="s">
        <v>334</v>
      </c>
      <c r="B550" s="53" t="s">
        <v>335</v>
      </c>
      <c r="C550" s="489" t="s">
        <v>324</v>
      </c>
      <c r="D550" s="489" t="s">
        <v>336</v>
      </c>
      <c r="E550" s="54">
        <v>3</v>
      </c>
      <c r="F550" s="475"/>
      <c r="G550" s="468">
        <v>1</v>
      </c>
      <c r="H550" s="468">
        <v>1</v>
      </c>
      <c r="I550" s="57">
        <v>1</v>
      </c>
      <c r="J550" s="56" t="s">
        <v>337</v>
      </c>
      <c r="K550" s="868"/>
      <c r="L550" s="868"/>
      <c r="M550" s="739" t="s">
        <v>338</v>
      </c>
      <c r="N550" s="868"/>
    </row>
    <row r="551" spans="1:14" ht="57">
      <c r="A551" s="728"/>
      <c r="B551" s="53" t="s">
        <v>339</v>
      </c>
      <c r="C551" s="489" t="s">
        <v>331</v>
      </c>
      <c r="D551" s="489" t="s">
        <v>340</v>
      </c>
      <c r="E551" s="58">
        <v>6</v>
      </c>
      <c r="F551" s="476">
        <v>6</v>
      </c>
      <c r="G551" s="477"/>
      <c r="H551" s="477"/>
      <c r="I551" s="55"/>
      <c r="J551" s="56" t="s">
        <v>341</v>
      </c>
      <c r="K551" s="868"/>
      <c r="L551" s="868"/>
      <c r="M551" s="739"/>
      <c r="N551" s="868"/>
    </row>
    <row r="552" spans="1:14" ht="42.75">
      <c r="A552" s="728"/>
      <c r="B552" s="53" t="s">
        <v>342</v>
      </c>
      <c r="C552" s="489" t="s">
        <v>331</v>
      </c>
      <c r="D552" s="489" t="s">
        <v>343</v>
      </c>
      <c r="E552" s="54">
        <v>3</v>
      </c>
      <c r="F552" s="475"/>
      <c r="G552" s="468">
        <v>1</v>
      </c>
      <c r="H552" s="468">
        <v>1</v>
      </c>
      <c r="I552" s="57">
        <v>1</v>
      </c>
      <c r="J552" s="56" t="s">
        <v>344</v>
      </c>
      <c r="K552" s="868"/>
      <c r="L552" s="868"/>
      <c r="M552" s="739"/>
      <c r="N552" s="868"/>
    </row>
    <row r="553" spans="1:14" ht="42.75">
      <c r="A553" s="728"/>
      <c r="B553" s="53" t="s">
        <v>345</v>
      </c>
      <c r="C553" s="489" t="s">
        <v>324</v>
      </c>
      <c r="D553" s="489" t="s">
        <v>346</v>
      </c>
      <c r="E553" s="54">
        <v>6</v>
      </c>
      <c r="F553" s="475">
        <v>1</v>
      </c>
      <c r="G553" s="468">
        <v>2</v>
      </c>
      <c r="H553" s="468">
        <v>2</v>
      </c>
      <c r="I553" s="57">
        <v>1</v>
      </c>
      <c r="J553" s="56" t="s">
        <v>347</v>
      </c>
      <c r="K553" s="868"/>
      <c r="L553" s="868"/>
      <c r="M553" s="739"/>
      <c r="N553" s="868"/>
    </row>
    <row r="554" spans="1:14" ht="57" customHeight="1">
      <c r="A554" s="931" t="s">
        <v>348</v>
      </c>
      <c r="B554" s="53" t="s">
        <v>349</v>
      </c>
      <c r="C554" s="489" t="s">
        <v>324</v>
      </c>
      <c r="D554" s="489" t="s">
        <v>350</v>
      </c>
      <c r="E554" s="54">
        <v>5</v>
      </c>
      <c r="F554" s="475">
        <v>5</v>
      </c>
      <c r="G554" s="468"/>
      <c r="H554" s="468"/>
      <c r="I554" s="57"/>
      <c r="J554" s="56" t="s">
        <v>351</v>
      </c>
      <c r="K554" s="868"/>
      <c r="L554" s="868"/>
      <c r="M554" s="739" t="s">
        <v>352</v>
      </c>
      <c r="N554" s="868"/>
    </row>
    <row r="555" spans="1:14" ht="57">
      <c r="A555" s="728"/>
      <c r="B555" s="53" t="s">
        <v>353</v>
      </c>
      <c r="C555" s="489" t="s">
        <v>354</v>
      </c>
      <c r="D555" s="489" t="s">
        <v>355</v>
      </c>
      <c r="E555" s="54">
        <v>1</v>
      </c>
      <c r="F555" s="475"/>
      <c r="G555" s="468">
        <v>1</v>
      </c>
      <c r="H555" s="468"/>
      <c r="I555" s="57"/>
      <c r="J555" s="56" t="s">
        <v>356</v>
      </c>
      <c r="K555" s="868"/>
      <c r="L555" s="868"/>
      <c r="M555" s="739"/>
      <c r="N555" s="868"/>
    </row>
    <row r="556" spans="1:14" ht="28.5" customHeight="1">
      <c r="A556" s="728"/>
      <c r="B556" s="53" t="s">
        <v>357</v>
      </c>
      <c r="C556" s="489" t="s">
        <v>354</v>
      </c>
      <c r="D556" s="489" t="s">
        <v>358</v>
      </c>
      <c r="E556" s="54">
        <v>1</v>
      </c>
      <c r="F556" s="475"/>
      <c r="G556" s="468">
        <v>1</v>
      </c>
      <c r="H556" s="468"/>
      <c r="I556" s="57"/>
      <c r="J556" s="56" t="s">
        <v>359</v>
      </c>
      <c r="K556" s="868"/>
      <c r="L556" s="868"/>
      <c r="M556" s="739"/>
      <c r="N556" s="868"/>
    </row>
    <row r="557" spans="1:14" ht="42.75">
      <c r="A557" s="932"/>
      <c r="B557" s="53" t="s">
        <v>360</v>
      </c>
      <c r="C557" s="489" t="s">
        <v>354</v>
      </c>
      <c r="D557" s="489" t="s">
        <v>361</v>
      </c>
      <c r="E557" s="54">
        <v>10</v>
      </c>
      <c r="F557" s="475"/>
      <c r="G557" s="468"/>
      <c r="H557" s="468">
        <v>5</v>
      </c>
      <c r="I557" s="57">
        <v>5</v>
      </c>
      <c r="J557" s="56" t="s">
        <v>362</v>
      </c>
      <c r="K557" s="868"/>
      <c r="L557" s="868"/>
      <c r="M557" s="739"/>
      <c r="N557" s="868"/>
    </row>
    <row r="558" spans="1:14" ht="42.75" customHeight="1">
      <c r="A558" s="934" t="s">
        <v>363</v>
      </c>
      <c r="B558" s="53" t="s">
        <v>364</v>
      </c>
      <c r="C558" s="489" t="s">
        <v>365</v>
      </c>
      <c r="D558" s="489" t="s">
        <v>366</v>
      </c>
      <c r="E558" s="54">
        <v>1</v>
      </c>
      <c r="F558" s="476"/>
      <c r="G558" s="477">
        <v>1</v>
      </c>
      <c r="H558" s="477"/>
      <c r="I558" s="55"/>
      <c r="J558" s="56" t="s">
        <v>367</v>
      </c>
      <c r="K558" s="868"/>
      <c r="L558" s="868"/>
      <c r="M558" s="739" t="s">
        <v>368</v>
      </c>
      <c r="N558" s="868"/>
    </row>
    <row r="559" spans="1:14" ht="57">
      <c r="A559" s="935"/>
      <c r="B559" s="53" t="s">
        <v>369</v>
      </c>
      <c r="C559" s="489" t="s">
        <v>365</v>
      </c>
      <c r="D559" s="489" t="s">
        <v>370</v>
      </c>
      <c r="E559" s="54">
        <v>2</v>
      </c>
      <c r="F559" s="476"/>
      <c r="G559" s="477">
        <v>1</v>
      </c>
      <c r="H559" s="477">
        <v>1</v>
      </c>
      <c r="I559" s="55"/>
      <c r="J559" s="56" t="s">
        <v>347</v>
      </c>
      <c r="K559" s="868"/>
      <c r="L559" s="868"/>
      <c r="M559" s="739"/>
      <c r="N559" s="868"/>
    </row>
    <row r="560" spans="1:14" ht="42.75" customHeight="1">
      <c r="A560" s="804" t="s">
        <v>371</v>
      </c>
      <c r="B560" s="53" t="s">
        <v>372</v>
      </c>
      <c r="C560" s="489" t="s">
        <v>324</v>
      </c>
      <c r="D560" s="489" t="e">
        <f>#REF!=#REF!</f>
        <v>#REF!</v>
      </c>
      <c r="E560" s="59">
        <v>1</v>
      </c>
      <c r="F560" s="60"/>
      <c r="G560" s="477">
        <v>1</v>
      </c>
      <c r="H560" s="61"/>
      <c r="I560" s="62"/>
      <c r="J560" s="63" t="s">
        <v>373</v>
      </c>
      <c r="K560" s="868"/>
      <c r="L560" s="868"/>
      <c r="M560" s="739" t="s">
        <v>374</v>
      </c>
      <c r="N560" s="868"/>
    </row>
    <row r="561" spans="1:14" ht="42.75">
      <c r="A561" s="804"/>
      <c r="B561" s="53" t="s">
        <v>375</v>
      </c>
      <c r="C561" s="489" t="s">
        <v>324</v>
      </c>
      <c r="D561" s="489" t="s">
        <v>376</v>
      </c>
      <c r="E561" s="59">
        <v>157</v>
      </c>
      <c r="F561" s="63"/>
      <c r="G561" s="61"/>
      <c r="H561" s="61">
        <f>156/2</f>
        <v>78</v>
      </c>
      <c r="I561" s="62">
        <v>79</v>
      </c>
      <c r="J561" s="63" t="s">
        <v>377</v>
      </c>
      <c r="K561" s="868"/>
      <c r="L561" s="868"/>
      <c r="M561" s="739"/>
      <c r="N561" s="868"/>
    </row>
    <row r="562" spans="1:14" ht="42.75" customHeight="1">
      <c r="A562" s="804" t="s">
        <v>378</v>
      </c>
      <c r="B562" s="53" t="s">
        <v>379</v>
      </c>
      <c r="C562" s="489" t="s">
        <v>380</v>
      </c>
      <c r="D562" s="489" t="s">
        <v>381</v>
      </c>
      <c r="E562" s="59">
        <v>157</v>
      </c>
      <c r="F562" s="63">
        <v>39</v>
      </c>
      <c r="G562" s="61">
        <v>39</v>
      </c>
      <c r="H562" s="61">
        <v>39</v>
      </c>
      <c r="I562" s="62">
        <v>40</v>
      </c>
      <c r="J562" s="56" t="s">
        <v>382</v>
      </c>
      <c r="K562" s="868"/>
      <c r="L562" s="868"/>
      <c r="M562" s="739"/>
      <c r="N562" s="868"/>
    </row>
    <row r="563" spans="1:14" ht="57">
      <c r="A563" s="804"/>
      <c r="B563" s="53" t="s">
        <v>383</v>
      </c>
      <c r="C563" s="489" t="s">
        <v>380</v>
      </c>
      <c r="D563" s="489" t="s">
        <v>384</v>
      </c>
      <c r="E563" s="59">
        <v>157</v>
      </c>
      <c r="F563" s="63">
        <v>39</v>
      </c>
      <c r="G563" s="61">
        <v>39</v>
      </c>
      <c r="H563" s="61">
        <v>39</v>
      </c>
      <c r="I563" s="62">
        <v>40</v>
      </c>
      <c r="J563" s="56" t="s">
        <v>385</v>
      </c>
      <c r="K563" s="868"/>
      <c r="L563" s="868"/>
      <c r="M563" s="739"/>
      <c r="N563" s="868"/>
    </row>
    <row r="564" spans="1:14" ht="71.25" customHeight="1">
      <c r="A564" s="804" t="s">
        <v>386</v>
      </c>
      <c r="B564" s="53" t="s">
        <v>387</v>
      </c>
      <c r="C564" s="489" t="s">
        <v>380</v>
      </c>
      <c r="D564" s="489" t="s">
        <v>388</v>
      </c>
      <c r="E564" s="59">
        <v>157</v>
      </c>
      <c r="F564" s="63">
        <v>39</v>
      </c>
      <c r="G564" s="61">
        <v>39</v>
      </c>
      <c r="H564" s="61">
        <v>39</v>
      </c>
      <c r="I564" s="62">
        <v>40</v>
      </c>
      <c r="J564" s="56" t="s">
        <v>389</v>
      </c>
      <c r="K564" s="868"/>
      <c r="L564" s="868"/>
      <c r="M564" s="739"/>
      <c r="N564" s="868"/>
    </row>
    <row r="565" spans="1:14" ht="42.75">
      <c r="A565" s="804"/>
      <c r="B565" s="53" t="s">
        <v>390</v>
      </c>
      <c r="C565" s="489" t="s">
        <v>380</v>
      </c>
      <c r="D565" s="489" t="s">
        <v>391</v>
      </c>
      <c r="E565" s="59">
        <v>157</v>
      </c>
      <c r="F565" s="63">
        <v>39</v>
      </c>
      <c r="G565" s="61">
        <v>39</v>
      </c>
      <c r="H565" s="61">
        <v>39</v>
      </c>
      <c r="I565" s="62">
        <v>40</v>
      </c>
      <c r="J565" s="56" t="s">
        <v>392</v>
      </c>
      <c r="K565" s="868"/>
      <c r="L565" s="868"/>
      <c r="M565" s="739"/>
      <c r="N565" s="868"/>
    </row>
    <row r="566" spans="1:14" ht="42.75" customHeight="1">
      <c r="A566" s="804" t="s">
        <v>393</v>
      </c>
      <c r="B566" s="53" t="s">
        <v>394</v>
      </c>
      <c r="C566" s="489" t="s">
        <v>395</v>
      </c>
      <c r="D566" s="489" t="s">
        <v>370</v>
      </c>
      <c r="E566" s="64">
        <v>10</v>
      </c>
      <c r="F566" s="63">
        <v>2</v>
      </c>
      <c r="G566" s="61">
        <v>3</v>
      </c>
      <c r="H566" s="61">
        <v>3</v>
      </c>
      <c r="I566" s="62">
        <v>2</v>
      </c>
      <c r="J566" s="56" t="s">
        <v>347</v>
      </c>
      <c r="K566" s="868"/>
      <c r="L566" s="868"/>
      <c r="M566" s="739" t="s">
        <v>396</v>
      </c>
      <c r="N566" s="868"/>
    </row>
    <row r="567" spans="1:14" ht="42.75">
      <c r="A567" s="804"/>
      <c r="B567" s="53" t="s">
        <v>397</v>
      </c>
      <c r="C567" s="489" t="s">
        <v>398</v>
      </c>
      <c r="D567" s="489" t="s">
        <v>399</v>
      </c>
      <c r="E567" s="59">
        <v>157</v>
      </c>
      <c r="F567" s="63">
        <v>39</v>
      </c>
      <c r="G567" s="61">
        <v>39</v>
      </c>
      <c r="H567" s="61">
        <v>39</v>
      </c>
      <c r="I567" s="62">
        <v>40</v>
      </c>
      <c r="J567" s="56" t="s">
        <v>400</v>
      </c>
      <c r="K567" s="868"/>
      <c r="L567" s="868"/>
      <c r="M567" s="739"/>
      <c r="N567" s="868"/>
    </row>
    <row r="568" spans="1:14" ht="71.25">
      <c r="A568" s="804" t="s">
        <v>401</v>
      </c>
      <c r="B568" s="53" t="s">
        <v>323</v>
      </c>
      <c r="C568" s="489" t="s">
        <v>324</v>
      </c>
      <c r="D568" s="489" t="s">
        <v>325</v>
      </c>
      <c r="E568" s="54">
        <v>3</v>
      </c>
      <c r="F568" s="475">
        <v>1</v>
      </c>
      <c r="G568" s="477">
        <v>1</v>
      </c>
      <c r="H568" s="468">
        <v>1</v>
      </c>
      <c r="I568" s="55"/>
      <c r="J568" s="56" t="s">
        <v>326</v>
      </c>
      <c r="K568" s="868"/>
      <c r="L568" s="868"/>
      <c r="M568" s="739" t="s">
        <v>402</v>
      </c>
      <c r="N568" s="868"/>
    </row>
    <row r="569" spans="1:14" ht="71.25">
      <c r="A569" s="804"/>
      <c r="B569" s="53" t="s">
        <v>330</v>
      </c>
      <c r="C569" s="489" t="s">
        <v>331</v>
      </c>
      <c r="D569" s="489" t="s">
        <v>332</v>
      </c>
      <c r="E569" s="54">
        <v>3</v>
      </c>
      <c r="F569" s="475">
        <v>1</v>
      </c>
      <c r="G569" s="468">
        <v>1</v>
      </c>
      <c r="H569" s="468">
        <v>1</v>
      </c>
      <c r="I569" s="57"/>
      <c r="J569" s="56" t="s">
        <v>326</v>
      </c>
      <c r="K569" s="868"/>
      <c r="L569" s="868"/>
      <c r="M569" s="739"/>
      <c r="N569" s="868"/>
    </row>
    <row r="570" spans="1:14" ht="42.75" customHeight="1">
      <c r="A570" s="804" t="s">
        <v>403</v>
      </c>
      <c r="B570" s="53" t="s">
        <v>404</v>
      </c>
      <c r="C570" s="40"/>
      <c r="D570" s="489" t="s">
        <v>370</v>
      </c>
      <c r="E570" s="59">
        <v>6</v>
      </c>
      <c r="F570" s="475">
        <v>2</v>
      </c>
      <c r="G570" s="468">
        <v>2</v>
      </c>
      <c r="H570" s="468">
        <v>2</v>
      </c>
      <c r="I570" s="57"/>
      <c r="J570" s="56" t="s">
        <v>405</v>
      </c>
      <c r="K570" s="868"/>
      <c r="L570" s="868"/>
      <c r="M570" s="739" t="s">
        <v>406</v>
      </c>
      <c r="N570" s="868"/>
    </row>
    <row r="571" spans="1:14" ht="42.75">
      <c r="A571" s="804"/>
      <c r="B571" s="53" t="s">
        <v>407</v>
      </c>
      <c r="C571" s="489" t="s">
        <v>324</v>
      </c>
      <c r="D571" s="489" t="s">
        <v>408</v>
      </c>
      <c r="E571" s="59">
        <v>1</v>
      </c>
      <c r="F571" s="56"/>
      <c r="G571" s="468">
        <v>1</v>
      </c>
      <c r="H571" s="65"/>
      <c r="I571" s="499"/>
      <c r="J571" s="56" t="s">
        <v>409</v>
      </c>
      <c r="K571" s="868"/>
      <c r="L571" s="868"/>
      <c r="M571" s="739"/>
      <c r="N571" s="868"/>
    </row>
    <row r="572" spans="1:14" ht="28.5">
      <c r="A572" s="804"/>
      <c r="B572" s="53" t="s">
        <v>410</v>
      </c>
      <c r="C572" s="489" t="s">
        <v>324</v>
      </c>
      <c r="D572" s="489" t="s">
        <v>411</v>
      </c>
      <c r="E572" s="59">
        <v>1</v>
      </c>
      <c r="F572" s="56"/>
      <c r="G572" s="468"/>
      <c r="H572" s="468">
        <v>1</v>
      </c>
      <c r="I572" s="499"/>
      <c r="J572" s="56" t="s">
        <v>412</v>
      </c>
      <c r="K572" s="868"/>
      <c r="L572" s="868"/>
      <c r="M572" s="739"/>
      <c r="N572" s="868"/>
    </row>
    <row r="573" spans="1:14" ht="42.75" customHeight="1">
      <c r="A573" s="804"/>
      <c r="B573" s="53" t="s">
        <v>413</v>
      </c>
      <c r="C573" s="489" t="s">
        <v>324</v>
      </c>
      <c r="D573" s="489" t="s">
        <v>414</v>
      </c>
      <c r="E573" s="59">
        <v>4</v>
      </c>
      <c r="F573" s="56"/>
      <c r="G573" s="468">
        <v>1</v>
      </c>
      <c r="H573" s="468">
        <v>1</v>
      </c>
      <c r="I573" s="499">
        <v>2</v>
      </c>
      <c r="J573" s="56" t="s">
        <v>405</v>
      </c>
      <c r="K573" s="868"/>
      <c r="L573" s="868"/>
      <c r="M573" s="739"/>
      <c r="N573" s="868"/>
    </row>
    <row r="574" spans="1:14" ht="42.75">
      <c r="A574" s="804" t="s">
        <v>415</v>
      </c>
      <c r="B574" s="53" t="s">
        <v>416</v>
      </c>
      <c r="C574" s="489" t="s">
        <v>417</v>
      </c>
      <c r="D574" s="489" t="s">
        <v>370</v>
      </c>
      <c r="E574" s="59">
        <v>10</v>
      </c>
      <c r="F574" s="56">
        <v>2</v>
      </c>
      <c r="G574" s="468">
        <v>3</v>
      </c>
      <c r="H574" s="468">
        <v>3</v>
      </c>
      <c r="I574" s="499">
        <v>2</v>
      </c>
      <c r="J574" s="56" t="s">
        <v>405</v>
      </c>
      <c r="K574" s="868"/>
      <c r="L574" s="868"/>
      <c r="M574" s="739"/>
      <c r="N574" s="868"/>
    </row>
    <row r="575" spans="1:14" ht="42.75">
      <c r="A575" s="804"/>
      <c r="B575" s="53" t="s">
        <v>418</v>
      </c>
      <c r="C575" s="489" t="s">
        <v>419</v>
      </c>
      <c r="D575" s="489" t="s">
        <v>420</v>
      </c>
      <c r="E575" s="59">
        <v>1</v>
      </c>
      <c r="F575" s="56"/>
      <c r="G575" s="468"/>
      <c r="H575" s="468"/>
      <c r="I575" s="499">
        <v>1</v>
      </c>
      <c r="J575" s="56" t="s">
        <v>421</v>
      </c>
      <c r="K575" s="868"/>
      <c r="L575" s="868"/>
      <c r="M575" s="739"/>
      <c r="N575" s="868"/>
    </row>
    <row r="576" spans="1:14" ht="42.75">
      <c r="A576" s="804"/>
      <c r="B576" s="53" t="s">
        <v>422</v>
      </c>
      <c r="C576" s="489" t="s">
        <v>324</v>
      </c>
      <c r="D576" s="489" t="s">
        <v>399</v>
      </c>
      <c r="E576" s="59">
        <v>31</v>
      </c>
      <c r="F576" s="56">
        <v>8</v>
      </c>
      <c r="G576" s="468">
        <v>8</v>
      </c>
      <c r="H576" s="468">
        <v>8</v>
      </c>
      <c r="I576" s="499">
        <v>7</v>
      </c>
      <c r="J576" s="56" t="s">
        <v>400</v>
      </c>
      <c r="K576" s="868"/>
      <c r="L576" s="868"/>
      <c r="M576" s="739"/>
      <c r="N576" s="868"/>
    </row>
    <row r="577" spans="1:14" ht="42.75">
      <c r="A577" s="804" t="s">
        <v>423</v>
      </c>
      <c r="B577" s="53" t="s">
        <v>424</v>
      </c>
      <c r="C577" s="489" t="s">
        <v>425</v>
      </c>
      <c r="D577" s="489" t="s">
        <v>370</v>
      </c>
      <c r="E577" s="59">
        <v>4</v>
      </c>
      <c r="F577" s="56">
        <v>1</v>
      </c>
      <c r="G577" s="468">
        <v>1</v>
      </c>
      <c r="H577" s="468">
        <v>1</v>
      </c>
      <c r="I577" s="499">
        <v>1</v>
      </c>
      <c r="J577" s="56" t="s">
        <v>405</v>
      </c>
      <c r="K577" s="868"/>
      <c r="L577" s="868"/>
      <c r="M577" s="739"/>
      <c r="N577" s="868"/>
    </row>
    <row r="578" spans="1:14" ht="42.75" customHeight="1">
      <c r="A578" s="804"/>
      <c r="B578" s="53" t="s">
        <v>426</v>
      </c>
      <c r="C578" s="489" t="s">
        <v>425</v>
      </c>
      <c r="D578" s="489" t="s">
        <v>427</v>
      </c>
      <c r="E578" s="59">
        <v>1</v>
      </c>
      <c r="F578" s="56"/>
      <c r="G578" s="468"/>
      <c r="H578" s="468">
        <v>1</v>
      </c>
      <c r="I578" s="499"/>
      <c r="J578" s="56" t="s">
        <v>428</v>
      </c>
      <c r="K578" s="868"/>
      <c r="L578" s="868"/>
      <c r="M578" s="739"/>
      <c r="N578" s="868"/>
    </row>
    <row r="579" spans="1:14" ht="99.75">
      <c r="A579" s="804"/>
      <c r="B579" s="53" t="s">
        <v>429</v>
      </c>
      <c r="C579" s="489" t="s">
        <v>425</v>
      </c>
      <c r="D579" s="489" t="s">
        <v>430</v>
      </c>
      <c r="E579" s="59">
        <v>1</v>
      </c>
      <c r="F579" s="56"/>
      <c r="G579" s="468"/>
      <c r="H579" s="468">
        <v>1</v>
      </c>
      <c r="I579" s="499"/>
      <c r="J579" s="56" t="s">
        <v>431</v>
      </c>
      <c r="K579" s="868"/>
      <c r="L579" s="868"/>
      <c r="M579" s="739"/>
      <c r="N579" s="868"/>
    </row>
    <row r="580" spans="1:14" ht="42.75" customHeight="1">
      <c r="A580" s="804"/>
      <c r="B580" s="53" t="s">
        <v>432</v>
      </c>
      <c r="C580" s="489" t="s">
        <v>425</v>
      </c>
      <c r="D580" s="489" t="s">
        <v>399</v>
      </c>
      <c r="E580" s="59">
        <v>4</v>
      </c>
      <c r="F580" s="56">
        <v>1</v>
      </c>
      <c r="G580" s="468">
        <v>1</v>
      </c>
      <c r="H580" s="468">
        <v>1</v>
      </c>
      <c r="I580" s="499">
        <v>1</v>
      </c>
      <c r="J580" s="56" t="s">
        <v>400</v>
      </c>
      <c r="K580" s="868"/>
      <c r="L580" s="868"/>
      <c r="M580" s="739"/>
      <c r="N580" s="868"/>
    </row>
    <row r="581" spans="1:14" ht="57">
      <c r="A581" s="804"/>
      <c r="B581" s="53" t="s">
        <v>433</v>
      </c>
      <c r="C581" s="489" t="s">
        <v>425</v>
      </c>
      <c r="D581" s="489" t="s">
        <v>434</v>
      </c>
      <c r="E581" s="59">
        <v>4</v>
      </c>
      <c r="F581" s="56"/>
      <c r="G581" s="468">
        <v>1</v>
      </c>
      <c r="H581" s="468">
        <v>2</v>
      </c>
      <c r="I581" s="499">
        <v>1</v>
      </c>
      <c r="J581" s="56" t="s">
        <v>435</v>
      </c>
      <c r="K581" s="868"/>
      <c r="L581" s="868"/>
      <c r="M581" s="739"/>
      <c r="N581" s="868"/>
    </row>
    <row r="582" spans="1:14" ht="42.75">
      <c r="A582" s="934" t="s">
        <v>436</v>
      </c>
      <c r="B582" s="53" t="s">
        <v>437</v>
      </c>
      <c r="C582" s="489" t="s">
        <v>438</v>
      </c>
      <c r="D582" s="489" t="s">
        <v>370</v>
      </c>
      <c r="E582" s="64">
        <v>4</v>
      </c>
      <c r="F582" s="56"/>
      <c r="G582" s="468"/>
      <c r="H582" s="468">
        <v>2</v>
      </c>
      <c r="I582" s="499">
        <v>2</v>
      </c>
      <c r="J582" s="56" t="s">
        <v>347</v>
      </c>
      <c r="K582" s="868"/>
      <c r="L582" s="868"/>
      <c r="M582" s="739" t="s">
        <v>439</v>
      </c>
      <c r="N582" s="868"/>
    </row>
    <row r="583" spans="1:14" ht="57" customHeight="1">
      <c r="A583" s="935"/>
      <c r="B583" s="53" t="s">
        <v>440</v>
      </c>
      <c r="C583" s="489" t="s">
        <v>438</v>
      </c>
      <c r="D583" s="489" t="s">
        <v>399</v>
      </c>
      <c r="E583" s="64">
        <v>2</v>
      </c>
      <c r="F583" s="56"/>
      <c r="G583" s="468"/>
      <c r="H583" s="468"/>
      <c r="I583" s="499">
        <v>2</v>
      </c>
      <c r="J583" s="56" t="s">
        <v>400</v>
      </c>
      <c r="K583" s="868"/>
      <c r="L583" s="868"/>
      <c r="M583" s="739"/>
      <c r="N583" s="868"/>
    </row>
    <row r="584" spans="1:14" ht="42.75">
      <c r="A584" s="934" t="s">
        <v>441</v>
      </c>
      <c r="B584" s="53" t="s">
        <v>442</v>
      </c>
      <c r="C584" s="489" t="s">
        <v>443</v>
      </c>
      <c r="D584" s="489" t="s">
        <v>444</v>
      </c>
      <c r="E584" s="59">
        <v>1</v>
      </c>
      <c r="F584" s="56"/>
      <c r="G584" s="468"/>
      <c r="H584" s="468">
        <v>1</v>
      </c>
      <c r="I584" s="499"/>
      <c r="J584" s="56" t="s">
        <v>367</v>
      </c>
      <c r="K584" s="868"/>
      <c r="L584" s="868"/>
      <c r="M584" s="739" t="s">
        <v>445</v>
      </c>
      <c r="N584" s="868"/>
    </row>
    <row r="585" spans="1:14" ht="42.75">
      <c r="A585" s="684"/>
      <c r="B585" s="53" t="s">
        <v>446</v>
      </c>
      <c r="C585" s="489" t="s">
        <v>447</v>
      </c>
      <c r="D585" s="489" t="s">
        <v>448</v>
      </c>
      <c r="E585" s="59">
        <v>1</v>
      </c>
      <c r="F585" s="56"/>
      <c r="G585" s="468"/>
      <c r="H585" s="468">
        <v>1</v>
      </c>
      <c r="I585" s="499"/>
      <c r="J585" s="56" t="s">
        <v>449</v>
      </c>
      <c r="K585" s="868"/>
      <c r="L585" s="868"/>
      <c r="M585" s="739"/>
      <c r="N585" s="868"/>
    </row>
    <row r="586" spans="1:14" ht="42.75">
      <c r="A586" s="935"/>
      <c r="B586" s="53" t="s">
        <v>450</v>
      </c>
      <c r="C586" s="489" t="s">
        <v>451</v>
      </c>
      <c r="D586" s="489" t="s">
        <v>452</v>
      </c>
      <c r="E586" s="59">
        <v>1</v>
      </c>
      <c r="F586" s="56"/>
      <c r="G586" s="468"/>
      <c r="H586" s="468"/>
      <c r="I586" s="499">
        <v>1</v>
      </c>
      <c r="J586" s="56" t="s">
        <v>367</v>
      </c>
      <c r="K586" s="879"/>
      <c r="L586" s="879"/>
      <c r="M586" s="739"/>
      <c r="N586" s="879"/>
    </row>
    <row r="587" spans="1:14" ht="57">
      <c r="A587" s="936" t="s">
        <v>453</v>
      </c>
      <c r="B587" s="51" t="s">
        <v>454</v>
      </c>
      <c r="C587" s="498" t="s">
        <v>365</v>
      </c>
      <c r="D587" s="498" t="s">
        <v>455</v>
      </c>
      <c r="E587" s="66">
        <v>1</v>
      </c>
      <c r="F587" s="67"/>
      <c r="G587" s="498">
        <v>1</v>
      </c>
      <c r="H587" s="498"/>
      <c r="I587" s="497"/>
      <c r="J587" s="67" t="s">
        <v>456</v>
      </c>
      <c r="K587" s="886" t="s">
        <v>457</v>
      </c>
      <c r="L587" s="886" t="s">
        <v>458</v>
      </c>
      <c r="M587" s="940" t="s">
        <v>459</v>
      </c>
      <c r="N587" s="940" t="s">
        <v>460</v>
      </c>
    </row>
    <row r="588" spans="1:14" ht="42.75" customHeight="1">
      <c r="A588" s="937"/>
      <c r="B588" s="51" t="s">
        <v>461</v>
      </c>
      <c r="C588" s="498" t="s">
        <v>425</v>
      </c>
      <c r="D588" s="498" t="s">
        <v>370</v>
      </c>
      <c r="E588" s="66">
        <v>4</v>
      </c>
      <c r="F588" s="67"/>
      <c r="G588" s="498">
        <v>1</v>
      </c>
      <c r="H588" s="498">
        <v>2</v>
      </c>
      <c r="I588" s="497">
        <v>1</v>
      </c>
      <c r="J588" s="67" t="s">
        <v>347</v>
      </c>
      <c r="K588" s="887"/>
      <c r="L588" s="887"/>
      <c r="M588" s="940"/>
      <c r="N588" s="940"/>
    </row>
    <row r="589" spans="1:14" ht="42.75">
      <c r="A589" s="937"/>
      <c r="B589" s="51" t="s">
        <v>462</v>
      </c>
      <c r="C589" s="498" t="s">
        <v>463</v>
      </c>
      <c r="D589" s="498" t="s">
        <v>370</v>
      </c>
      <c r="E589" s="66">
        <v>10</v>
      </c>
      <c r="F589" s="67">
        <v>2</v>
      </c>
      <c r="G589" s="498">
        <v>3</v>
      </c>
      <c r="H589" s="498">
        <v>3</v>
      </c>
      <c r="I589" s="497">
        <v>2</v>
      </c>
      <c r="J589" s="67" t="s">
        <v>347</v>
      </c>
      <c r="K589" s="887"/>
      <c r="L589" s="887"/>
      <c r="M589" s="940"/>
      <c r="N589" s="940"/>
    </row>
    <row r="590" spans="1:14" ht="71.25" customHeight="1">
      <c r="A590" s="938"/>
      <c r="B590" s="51" t="s">
        <v>464</v>
      </c>
      <c r="C590" s="498" t="s">
        <v>463</v>
      </c>
      <c r="D590" s="498" t="s">
        <v>465</v>
      </c>
      <c r="E590" s="66">
        <v>1</v>
      </c>
      <c r="F590" s="67"/>
      <c r="G590" s="498"/>
      <c r="H590" s="498"/>
      <c r="I590" s="497">
        <v>1</v>
      </c>
      <c r="J590" s="67" t="s">
        <v>347</v>
      </c>
      <c r="K590" s="939"/>
      <c r="L590" s="939"/>
      <c r="M590" s="940"/>
      <c r="N590" s="940"/>
    </row>
    <row r="591" spans="1:14" ht="75">
      <c r="A591" s="515" t="s">
        <v>466</v>
      </c>
      <c r="B591" s="51" t="s">
        <v>467</v>
      </c>
      <c r="C591" s="498" t="s">
        <v>324</v>
      </c>
      <c r="D591" s="498" t="s">
        <v>468</v>
      </c>
      <c r="E591" s="66">
        <v>3</v>
      </c>
      <c r="F591" s="67"/>
      <c r="G591" s="498">
        <v>1</v>
      </c>
      <c r="H591" s="498">
        <v>1</v>
      </c>
      <c r="I591" s="497">
        <v>1</v>
      </c>
      <c r="J591" s="67" t="s">
        <v>469</v>
      </c>
      <c r="K591" s="886" t="s">
        <v>324</v>
      </c>
      <c r="L591" s="886" t="s">
        <v>470</v>
      </c>
      <c r="M591" s="498" t="s">
        <v>471</v>
      </c>
      <c r="N591" s="940" t="s">
        <v>472</v>
      </c>
    </row>
    <row r="592" spans="1:14" ht="42.75">
      <c r="A592" s="941" t="s">
        <v>473</v>
      </c>
      <c r="B592" s="51" t="s">
        <v>474</v>
      </c>
      <c r="C592" s="498" t="s">
        <v>475</v>
      </c>
      <c r="D592" s="498" t="s">
        <v>476</v>
      </c>
      <c r="E592" s="66">
        <v>1</v>
      </c>
      <c r="F592" s="67"/>
      <c r="G592" s="498"/>
      <c r="H592" s="498">
        <v>1</v>
      </c>
      <c r="I592" s="497"/>
      <c r="J592" s="67" t="s">
        <v>477</v>
      </c>
      <c r="K592" s="887"/>
      <c r="L592" s="887"/>
      <c r="M592" s="940" t="s">
        <v>478</v>
      </c>
      <c r="N592" s="940"/>
    </row>
    <row r="593" spans="1:14" ht="57" customHeight="1">
      <c r="A593" s="941"/>
      <c r="B593" s="51" t="s">
        <v>479</v>
      </c>
      <c r="C593" s="498" t="s">
        <v>480</v>
      </c>
      <c r="D593" s="498" t="s">
        <v>481</v>
      </c>
      <c r="E593" s="66">
        <v>1</v>
      </c>
      <c r="F593" s="67"/>
      <c r="G593" s="498"/>
      <c r="H593" s="498">
        <v>1</v>
      </c>
      <c r="I593" s="497"/>
      <c r="J593" s="67" t="s">
        <v>482</v>
      </c>
      <c r="K593" s="887"/>
      <c r="L593" s="887"/>
      <c r="M593" s="940"/>
      <c r="N593" s="940"/>
    </row>
    <row r="594" spans="1:14" ht="71.25">
      <c r="A594" s="941" t="s">
        <v>483</v>
      </c>
      <c r="B594" s="51" t="s">
        <v>484</v>
      </c>
      <c r="C594" s="498" t="s">
        <v>475</v>
      </c>
      <c r="D594" s="498" t="s">
        <v>485</v>
      </c>
      <c r="E594" s="66">
        <v>100</v>
      </c>
      <c r="F594" s="67">
        <v>20</v>
      </c>
      <c r="G594" s="498">
        <v>30</v>
      </c>
      <c r="H594" s="498">
        <v>30</v>
      </c>
      <c r="I594" s="497">
        <v>20</v>
      </c>
      <c r="J594" s="67" t="s">
        <v>486</v>
      </c>
      <c r="K594" s="887"/>
      <c r="L594" s="887"/>
      <c r="M594" s="940" t="s">
        <v>487</v>
      </c>
      <c r="N594" s="940" t="s">
        <v>104</v>
      </c>
    </row>
    <row r="595" spans="1:14" ht="28.5" customHeight="1">
      <c r="A595" s="941"/>
      <c r="B595" s="51" t="s">
        <v>488</v>
      </c>
      <c r="C595" s="498" t="s">
        <v>475</v>
      </c>
      <c r="D595" s="498" t="s">
        <v>489</v>
      </c>
      <c r="E595" s="66">
        <v>100</v>
      </c>
      <c r="F595" s="67"/>
      <c r="G595" s="498"/>
      <c r="H595" s="498">
        <v>50</v>
      </c>
      <c r="I595" s="497">
        <v>50</v>
      </c>
      <c r="J595" s="67" t="s">
        <v>486</v>
      </c>
      <c r="K595" s="887"/>
      <c r="L595" s="887"/>
      <c r="M595" s="940"/>
      <c r="N595" s="940"/>
    </row>
    <row r="596" spans="1:14" ht="71.25">
      <c r="A596" s="941"/>
      <c r="B596" s="51" t="s">
        <v>490</v>
      </c>
      <c r="C596" s="498" t="s">
        <v>491</v>
      </c>
      <c r="D596" s="498" t="s">
        <v>492</v>
      </c>
      <c r="E596" s="66">
        <v>50</v>
      </c>
      <c r="F596" s="67"/>
      <c r="G596" s="498"/>
      <c r="H596" s="498"/>
      <c r="I596" s="497">
        <v>50</v>
      </c>
      <c r="J596" s="67" t="s">
        <v>493</v>
      </c>
      <c r="K596" s="887"/>
      <c r="L596" s="887"/>
      <c r="M596" s="940"/>
      <c r="N596" s="940"/>
    </row>
    <row r="597" spans="1:14" ht="57">
      <c r="A597" s="941" t="s">
        <v>494</v>
      </c>
      <c r="B597" s="51" t="s">
        <v>495</v>
      </c>
      <c r="C597" s="498" t="s">
        <v>475</v>
      </c>
      <c r="D597" s="498" t="s">
        <v>496</v>
      </c>
      <c r="E597" s="66">
        <v>100</v>
      </c>
      <c r="F597" s="67"/>
      <c r="G597" s="498">
        <v>50</v>
      </c>
      <c r="H597" s="498">
        <v>50</v>
      </c>
      <c r="I597" s="497"/>
      <c r="J597" s="67" t="s">
        <v>497</v>
      </c>
      <c r="K597" s="887"/>
      <c r="L597" s="887"/>
      <c r="M597" s="940" t="s">
        <v>498</v>
      </c>
      <c r="N597" s="940"/>
    </row>
    <row r="598" spans="1:14" ht="28.5" customHeight="1">
      <c r="A598" s="941"/>
      <c r="B598" s="51" t="s">
        <v>499</v>
      </c>
      <c r="C598" s="498" t="s">
        <v>475</v>
      </c>
      <c r="D598" s="498" t="s">
        <v>500</v>
      </c>
      <c r="E598" s="66">
        <v>1</v>
      </c>
      <c r="F598" s="67"/>
      <c r="G598" s="498"/>
      <c r="H598" s="498">
        <v>1</v>
      </c>
      <c r="I598" s="497"/>
      <c r="J598" s="67" t="s">
        <v>497</v>
      </c>
      <c r="K598" s="887"/>
      <c r="L598" s="887"/>
      <c r="M598" s="940"/>
      <c r="N598" s="940"/>
    </row>
    <row r="599" spans="1:14" ht="28.5">
      <c r="A599" s="941" t="s">
        <v>501</v>
      </c>
      <c r="B599" s="51" t="s">
        <v>502</v>
      </c>
      <c r="C599" s="498" t="s">
        <v>475</v>
      </c>
      <c r="D599" s="498" t="s">
        <v>503</v>
      </c>
      <c r="E599" s="66">
        <v>1</v>
      </c>
      <c r="F599" s="67">
        <v>1</v>
      </c>
      <c r="G599" s="498"/>
      <c r="H599" s="498"/>
      <c r="I599" s="497"/>
      <c r="J599" s="67" t="s">
        <v>30</v>
      </c>
      <c r="K599" s="887"/>
      <c r="L599" s="887"/>
      <c r="M599" s="940" t="s">
        <v>504</v>
      </c>
      <c r="N599" s="940"/>
    </row>
    <row r="600" spans="1:14" ht="42.75">
      <c r="A600" s="941"/>
      <c r="B600" s="51" t="s">
        <v>505</v>
      </c>
      <c r="C600" s="498" t="s">
        <v>324</v>
      </c>
      <c r="D600" s="498" t="s">
        <v>506</v>
      </c>
      <c r="E600" s="381">
        <v>100</v>
      </c>
      <c r="F600" s="67">
        <v>20</v>
      </c>
      <c r="G600" s="498">
        <v>20</v>
      </c>
      <c r="H600" s="498">
        <v>20</v>
      </c>
      <c r="I600" s="497">
        <v>20</v>
      </c>
      <c r="J600" s="67" t="s">
        <v>367</v>
      </c>
      <c r="K600" s="887"/>
      <c r="L600" s="887"/>
      <c r="M600" s="940"/>
      <c r="N600" s="940"/>
    </row>
    <row r="601" spans="1:14" ht="71.25">
      <c r="A601" s="941"/>
      <c r="B601" s="51" t="s">
        <v>507</v>
      </c>
      <c r="C601" s="498" t="s">
        <v>324</v>
      </c>
      <c r="D601" s="498" t="s">
        <v>508</v>
      </c>
      <c r="E601" s="381">
        <v>100</v>
      </c>
      <c r="F601" s="67"/>
      <c r="G601" s="498">
        <v>20</v>
      </c>
      <c r="H601" s="498">
        <v>40</v>
      </c>
      <c r="I601" s="497">
        <v>20</v>
      </c>
      <c r="J601" s="67" t="s">
        <v>509</v>
      </c>
      <c r="K601" s="887"/>
      <c r="L601" s="887"/>
      <c r="M601" s="940"/>
      <c r="N601" s="940"/>
    </row>
    <row r="602" spans="1:14" ht="28.5">
      <c r="A602" s="941" t="s">
        <v>510</v>
      </c>
      <c r="B602" s="51" t="s">
        <v>502</v>
      </c>
      <c r="C602" s="498" t="s">
        <v>475</v>
      </c>
      <c r="D602" s="498" t="s">
        <v>503</v>
      </c>
      <c r="E602" s="66">
        <v>1</v>
      </c>
      <c r="F602" s="67">
        <v>1</v>
      </c>
      <c r="G602" s="498"/>
      <c r="H602" s="498"/>
      <c r="I602" s="497"/>
      <c r="J602" s="67" t="s">
        <v>30</v>
      </c>
      <c r="K602" s="887"/>
      <c r="L602" s="887"/>
      <c r="M602" s="940" t="s">
        <v>511</v>
      </c>
      <c r="N602" s="940"/>
    </row>
    <row r="603" spans="1:14" ht="42.75">
      <c r="A603" s="941"/>
      <c r="B603" s="51" t="s">
        <v>505</v>
      </c>
      <c r="C603" s="498" t="s">
        <v>324</v>
      </c>
      <c r="D603" s="498" t="s">
        <v>506</v>
      </c>
      <c r="E603" s="66">
        <v>2</v>
      </c>
      <c r="F603" s="67"/>
      <c r="G603" s="498"/>
      <c r="H603" s="498">
        <v>2</v>
      </c>
      <c r="I603" s="497"/>
      <c r="J603" s="67" t="s">
        <v>367</v>
      </c>
      <c r="K603" s="887"/>
      <c r="L603" s="887"/>
      <c r="M603" s="940"/>
      <c r="N603" s="940"/>
    </row>
    <row r="604" spans="1:14" ht="72" thickBot="1">
      <c r="A604" s="943"/>
      <c r="B604" s="69" t="s">
        <v>507</v>
      </c>
      <c r="C604" s="516" t="s">
        <v>324</v>
      </c>
      <c r="D604" s="516" t="s">
        <v>508</v>
      </c>
      <c r="E604" s="70">
        <v>2</v>
      </c>
      <c r="F604" s="71"/>
      <c r="G604" s="516"/>
      <c r="H604" s="516">
        <v>2</v>
      </c>
      <c r="I604" s="72"/>
      <c r="J604" s="71" t="s">
        <v>509</v>
      </c>
      <c r="K604" s="888"/>
      <c r="L604" s="888"/>
      <c r="M604" s="942"/>
      <c r="N604" s="942"/>
    </row>
    <row r="606" spans="1:14">
      <c r="A606" s="724"/>
      <c r="B606" s="724"/>
      <c r="C606" s="724"/>
      <c r="D606" s="724"/>
      <c r="E606" s="724"/>
      <c r="F606" s="724"/>
      <c r="G606" s="724"/>
      <c r="H606" s="724"/>
      <c r="I606" s="724"/>
      <c r="J606" s="724"/>
      <c r="K606" s="724"/>
      <c r="L606" s="724"/>
      <c r="M606" s="724"/>
      <c r="N606" s="724"/>
    </row>
    <row r="607" spans="1:14" ht="15" thickBot="1">
      <c r="A607" s="1"/>
      <c r="B607" s="1"/>
      <c r="C607" s="1"/>
      <c r="D607" s="1"/>
      <c r="E607" s="1"/>
      <c r="F607" s="1"/>
      <c r="G607" s="1"/>
      <c r="H607" s="1"/>
      <c r="I607" s="1"/>
      <c r="J607" s="1"/>
      <c r="K607" s="1"/>
      <c r="L607" s="1"/>
      <c r="M607" s="2"/>
      <c r="N607" s="3"/>
    </row>
    <row r="608" spans="1:14" ht="15.75" thickBot="1">
      <c r="A608" s="4" t="s">
        <v>0</v>
      </c>
      <c r="B608" s="522" t="s">
        <v>52</v>
      </c>
      <c r="C608" s="523"/>
      <c r="D608" s="523"/>
      <c r="E608" s="523"/>
      <c r="F608" s="523"/>
      <c r="G608" s="523"/>
      <c r="H608" s="523"/>
      <c r="I608" s="523"/>
      <c r="J608" s="523"/>
      <c r="K608" s="523"/>
      <c r="L608" s="523"/>
      <c r="M608" s="523"/>
      <c r="N608" s="3"/>
    </row>
    <row r="609" spans="1:14" ht="15.75" thickBot="1">
      <c r="A609" s="5"/>
      <c r="B609" s="5"/>
      <c r="C609" s="5"/>
      <c r="D609" s="5"/>
      <c r="E609" s="5"/>
      <c r="F609" s="5"/>
      <c r="G609" s="5"/>
      <c r="H609" s="5"/>
      <c r="I609" s="5"/>
      <c r="J609" s="5"/>
      <c r="K609" s="5"/>
      <c r="L609" s="5"/>
      <c r="M609" s="2"/>
      <c r="N609" s="3"/>
    </row>
    <row r="610" spans="1:14" ht="29.25" customHeight="1" thickBot="1">
      <c r="A610" s="4" t="s">
        <v>1</v>
      </c>
      <c r="B610" s="522" t="s">
        <v>512</v>
      </c>
      <c r="C610" s="523"/>
      <c r="D610" s="523"/>
      <c r="E610" s="523"/>
      <c r="F610" s="523"/>
      <c r="G610" s="523"/>
      <c r="H610" s="523"/>
      <c r="I610" s="523"/>
      <c r="J610" s="523"/>
      <c r="K610" s="523"/>
      <c r="L610" s="523"/>
      <c r="M610" s="523"/>
      <c r="N610" s="3"/>
    </row>
    <row r="611" spans="1:14" ht="15">
      <c r="A611" s="4"/>
      <c r="B611" s="6"/>
      <c r="C611" s="6"/>
      <c r="D611" s="6"/>
      <c r="E611" s="7"/>
      <c r="F611" s="7"/>
      <c r="G611" s="7"/>
      <c r="H611" s="7"/>
      <c r="I611" s="6"/>
      <c r="J611" s="6"/>
      <c r="K611" s="6"/>
      <c r="L611" s="6"/>
      <c r="M611" s="6"/>
      <c r="N611" s="3"/>
    </row>
    <row r="612" spans="1:14" ht="15.75" thickBot="1">
      <c r="A612" s="36"/>
      <c r="B612" s="5"/>
      <c r="C612" s="1"/>
      <c r="D612" s="1"/>
      <c r="E612" s="1"/>
      <c r="F612" s="1"/>
      <c r="G612" s="1"/>
      <c r="H612" s="1"/>
      <c r="I612" s="1"/>
      <c r="J612" s="1"/>
      <c r="K612" s="1"/>
      <c r="L612" s="1"/>
      <c r="M612" s="1"/>
      <c r="N612" s="23"/>
    </row>
    <row r="613" spans="1:14" ht="15">
      <c r="A613" s="212"/>
      <c r="B613" s="697" t="s">
        <v>513</v>
      </c>
      <c r="C613" s="699" t="s">
        <v>4</v>
      </c>
      <c r="D613" s="699" t="s">
        <v>5</v>
      </c>
      <c r="E613" s="699" t="s">
        <v>6</v>
      </c>
      <c r="F613" s="701" t="s">
        <v>7</v>
      </c>
      <c r="G613" s="702"/>
      <c r="H613" s="702"/>
      <c r="I613" s="703"/>
      <c r="J613" s="699" t="s">
        <v>8</v>
      </c>
      <c r="K613" s="704" t="s">
        <v>514</v>
      </c>
      <c r="L613" s="705"/>
      <c r="M613" s="705"/>
      <c r="N613" s="706"/>
    </row>
    <row r="614" spans="1:14" ht="15.75" thickBot="1">
      <c r="A614" s="212"/>
      <c r="B614" s="698"/>
      <c r="C614" s="700"/>
      <c r="D614" s="700"/>
      <c r="E614" s="700"/>
      <c r="F614" s="494" t="s">
        <v>10</v>
      </c>
      <c r="G614" s="439" t="s">
        <v>11</v>
      </c>
      <c r="H614" s="439" t="s">
        <v>12</v>
      </c>
      <c r="I614" s="199" t="s">
        <v>13</v>
      </c>
      <c r="J614" s="700"/>
      <c r="K614" s="520" t="s">
        <v>106</v>
      </c>
      <c r="L614" s="520" t="s">
        <v>107</v>
      </c>
      <c r="M614" s="520" t="s">
        <v>253</v>
      </c>
      <c r="N614" s="206" t="s">
        <v>108</v>
      </c>
    </row>
    <row r="615" spans="1:14" ht="328.5" thickBot="1">
      <c r="A615" s="945" t="s">
        <v>515</v>
      </c>
      <c r="B615" s="664" t="s">
        <v>515</v>
      </c>
      <c r="C615" s="666" t="s">
        <v>516</v>
      </c>
      <c r="D615" s="667" t="s">
        <v>517</v>
      </c>
      <c r="E615" s="668"/>
      <c r="F615" s="669"/>
      <c r="G615" s="670"/>
      <c r="H615" s="670"/>
      <c r="I615" s="671"/>
      <c r="J615" s="672" t="s">
        <v>518</v>
      </c>
      <c r="K615" s="673" t="s">
        <v>327</v>
      </c>
      <c r="L615" s="674" t="s">
        <v>102</v>
      </c>
      <c r="M615" s="675" t="s">
        <v>802</v>
      </c>
      <c r="N615" s="676"/>
    </row>
    <row r="616" spans="1:14" ht="71.25">
      <c r="A616" s="946"/>
      <c r="B616" s="663" t="s">
        <v>519</v>
      </c>
      <c r="C616" s="665" t="s">
        <v>520</v>
      </c>
      <c r="D616" s="537" t="s">
        <v>521</v>
      </c>
      <c r="E616" s="648">
        <v>1</v>
      </c>
      <c r="F616" s="131"/>
      <c r="G616" s="132"/>
      <c r="H616" s="132"/>
      <c r="I616" s="133">
        <v>1</v>
      </c>
      <c r="J616" s="948" t="s">
        <v>522</v>
      </c>
      <c r="K616" s="950"/>
      <c r="L616" s="924"/>
      <c r="M616" s="950"/>
      <c r="N616" s="951"/>
    </row>
    <row r="617" spans="1:14" ht="71.25">
      <c r="A617" s="946"/>
      <c r="B617" s="75" t="s">
        <v>523</v>
      </c>
      <c r="C617" s="526" t="s">
        <v>524</v>
      </c>
      <c r="D617" s="73" t="s">
        <v>521</v>
      </c>
      <c r="E617" s="497">
        <v>1</v>
      </c>
      <c r="F617" s="135">
        <v>1</v>
      </c>
      <c r="G617" s="118"/>
      <c r="H617" s="118"/>
      <c r="I617" s="136"/>
      <c r="J617" s="948"/>
      <c r="K617" s="739"/>
      <c r="L617" s="740"/>
      <c r="M617" s="739"/>
      <c r="N617" s="952"/>
    </row>
    <row r="618" spans="1:14" ht="28.5">
      <c r="A618" s="946"/>
      <c r="B618" s="76" t="s">
        <v>525</v>
      </c>
      <c r="C618" s="527" t="s">
        <v>526</v>
      </c>
      <c r="D618" s="527" t="s">
        <v>527</v>
      </c>
      <c r="E618" s="497">
        <v>1</v>
      </c>
      <c r="F618" s="135">
        <v>1</v>
      </c>
      <c r="G618" s="40"/>
      <c r="H618" s="118"/>
      <c r="I618" s="136"/>
      <c r="J618" s="948"/>
      <c r="K618" s="739"/>
      <c r="L618" s="740"/>
      <c r="M618" s="739"/>
      <c r="N618" s="952"/>
    </row>
    <row r="619" spans="1:14" ht="114" customHeight="1">
      <c r="A619" s="946"/>
      <c r="B619" s="77" t="s">
        <v>528</v>
      </c>
      <c r="C619" s="78" t="s">
        <v>529</v>
      </c>
      <c r="D619" s="538" t="s">
        <v>530</v>
      </c>
      <c r="E619" s="366">
        <v>1</v>
      </c>
      <c r="F619" s="367"/>
      <c r="G619" s="119">
        <v>1</v>
      </c>
      <c r="H619" s="119"/>
      <c r="I619" s="368"/>
      <c r="J619" s="948"/>
      <c r="K619" s="739"/>
      <c r="L619" s="49"/>
      <c r="M619" s="52"/>
      <c r="N619" s="654"/>
    </row>
    <row r="620" spans="1:14" ht="28.5">
      <c r="A620" s="946"/>
      <c r="B620" s="79" t="s">
        <v>531</v>
      </c>
      <c r="C620" s="80" t="s">
        <v>532</v>
      </c>
      <c r="D620" s="538" t="s">
        <v>533</v>
      </c>
      <c r="E620" s="366">
        <v>2</v>
      </c>
      <c r="F620" s="367">
        <v>1</v>
      </c>
      <c r="G620" s="119">
        <v>1</v>
      </c>
      <c r="H620" s="40"/>
      <c r="I620" s="368"/>
      <c r="J620" s="948"/>
      <c r="K620" s="739"/>
      <c r="L620" s="49"/>
      <c r="M620" s="52"/>
      <c r="N620" s="654"/>
    </row>
    <row r="621" spans="1:14" ht="29.25" thickBot="1">
      <c r="A621" s="947"/>
      <c r="B621" s="655" t="s">
        <v>534</v>
      </c>
      <c r="C621" s="656" t="s">
        <v>529</v>
      </c>
      <c r="D621" s="12" t="s">
        <v>530</v>
      </c>
      <c r="E621" s="657">
        <v>1</v>
      </c>
      <c r="F621" s="658"/>
      <c r="G621" s="659"/>
      <c r="H621" s="659">
        <v>1</v>
      </c>
      <c r="I621" s="660"/>
      <c r="J621" s="949"/>
      <c r="K621" s="628"/>
      <c r="L621" s="554"/>
      <c r="M621" s="661"/>
      <c r="N621" s="662"/>
    </row>
    <row r="622" spans="1:14" ht="114">
      <c r="A622" s="519" t="s">
        <v>535</v>
      </c>
      <c r="B622" s="647" t="s">
        <v>535</v>
      </c>
      <c r="C622" s="537" t="s">
        <v>536</v>
      </c>
      <c r="D622" s="537" t="s">
        <v>537</v>
      </c>
      <c r="E622" s="648" t="s">
        <v>538</v>
      </c>
      <c r="F622" s="649">
        <v>2</v>
      </c>
      <c r="G622" s="537">
        <v>3</v>
      </c>
      <c r="H622" s="537">
        <v>3</v>
      </c>
      <c r="I622" s="599">
        <v>2</v>
      </c>
      <c r="J622" s="650" t="s">
        <v>539</v>
      </c>
      <c r="K622" s="651" t="s">
        <v>327</v>
      </c>
      <c r="L622" s="652" t="s">
        <v>103</v>
      </c>
      <c r="M622" s="653" t="s">
        <v>726</v>
      </c>
      <c r="N622" s="624"/>
    </row>
    <row r="623" spans="1:14" ht="114">
      <c r="A623" s="944" t="s">
        <v>540</v>
      </c>
      <c r="B623" s="82" t="s">
        <v>540</v>
      </c>
      <c r="C623" s="83" t="s">
        <v>541</v>
      </c>
      <c r="D623" s="83" t="s">
        <v>542</v>
      </c>
      <c r="E623" s="398" t="s">
        <v>543</v>
      </c>
      <c r="F623" s="131">
        <v>20</v>
      </c>
      <c r="G623" s="132">
        <v>30</v>
      </c>
      <c r="H623" s="132">
        <v>30</v>
      </c>
      <c r="I623" s="133">
        <v>20</v>
      </c>
      <c r="J623" s="402" t="s">
        <v>539</v>
      </c>
      <c r="K623" s="419" t="s">
        <v>327</v>
      </c>
      <c r="L623" s="223" t="s">
        <v>103</v>
      </c>
      <c r="M623" s="420" t="s">
        <v>726</v>
      </c>
      <c r="N623" s="517"/>
    </row>
    <row r="624" spans="1:14" ht="28.5">
      <c r="A624" s="944"/>
      <c r="B624" s="84" t="s">
        <v>544</v>
      </c>
      <c r="C624" s="74" t="s">
        <v>541</v>
      </c>
      <c r="D624" s="489"/>
      <c r="E624" s="366"/>
      <c r="F624" s="135"/>
      <c r="G624" s="118"/>
      <c r="H624" s="118"/>
      <c r="I624" s="136"/>
      <c r="J624" s="416"/>
      <c r="K624" s="434"/>
      <c r="L624" s="434"/>
      <c r="M624" s="434"/>
      <c r="N624" s="517"/>
    </row>
    <row r="625" spans="1:14" ht="28.5">
      <c r="A625" s="944"/>
      <c r="B625" s="85" t="s">
        <v>545</v>
      </c>
      <c r="C625" s="86" t="s">
        <v>541</v>
      </c>
      <c r="D625" s="454"/>
      <c r="E625" s="399"/>
      <c r="F625" s="406"/>
      <c r="G625" s="134"/>
      <c r="H625" s="134"/>
      <c r="I625" s="407"/>
      <c r="J625" s="415"/>
      <c r="K625" s="739"/>
      <c r="L625" s="498"/>
      <c r="M625" s="498"/>
      <c r="N625" s="518"/>
    </row>
    <row r="626" spans="1:14">
      <c r="A626" s="944"/>
      <c r="B626" s="51" t="s">
        <v>546</v>
      </c>
      <c r="C626" s="498" t="s">
        <v>541</v>
      </c>
      <c r="D626" s="498"/>
      <c r="E626" s="497"/>
      <c r="F626" s="67"/>
      <c r="G626" s="498"/>
      <c r="H626" s="498"/>
      <c r="I626" s="66"/>
      <c r="J626" s="415"/>
      <c r="K626" s="739"/>
      <c r="L626" s="498"/>
      <c r="M626" s="498"/>
      <c r="N626" s="518"/>
    </row>
    <row r="627" spans="1:14" ht="28.5">
      <c r="A627" s="944"/>
      <c r="B627" s="51" t="s">
        <v>547</v>
      </c>
      <c r="C627" s="498" t="s">
        <v>548</v>
      </c>
      <c r="D627" s="498"/>
      <c r="E627" s="497"/>
      <c r="F627" s="67"/>
      <c r="G627" s="498"/>
      <c r="H627" s="498"/>
      <c r="I627" s="66"/>
      <c r="J627" s="416"/>
      <c r="K627" s="739"/>
      <c r="L627" s="498"/>
      <c r="M627" s="498"/>
      <c r="N627" s="518"/>
    </row>
    <row r="628" spans="1:14" ht="60" customHeight="1">
      <c r="A628" s="944"/>
      <c r="B628" s="51" t="s">
        <v>549</v>
      </c>
      <c r="C628" s="498" t="s">
        <v>541</v>
      </c>
      <c r="D628" s="498"/>
      <c r="E628" s="497"/>
      <c r="F628" s="67"/>
      <c r="G628" s="498"/>
      <c r="H628" s="498"/>
      <c r="I628" s="66"/>
      <c r="J628" s="415"/>
      <c r="K628" s="739"/>
      <c r="L628" s="498"/>
      <c r="M628" s="498"/>
      <c r="N628" s="518"/>
    </row>
    <row r="629" spans="1:14" ht="28.5">
      <c r="A629" s="944"/>
      <c r="B629" s="51" t="s">
        <v>550</v>
      </c>
      <c r="C629" s="498" t="s">
        <v>541</v>
      </c>
      <c r="D629" s="498"/>
      <c r="E629" s="497"/>
      <c r="F629" s="67"/>
      <c r="G629" s="498"/>
      <c r="H629" s="498"/>
      <c r="I629" s="66"/>
      <c r="J629" s="415"/>
      <c r="K629" s="498"/>
      <c r="L629" s="498"/>
      <c r="M629" s="498"/>
      <c r="N629" s="518"/>
    </row>
    <row r="630" spans="1:14" ht="28.5">
      <c r="A630" s="944"/>
      <c r="B630" s="51" t="s">
        <v>551</v>
      </c>
      <c r="C630" s="498" t="s">
        <v>541</v>
      </c>
      <c r="D630" s="498"/>
      <c r="E630" s="497"/>
      <c r="F630" s="67"/>
      <c r="G630" s="498"/>
      <c r="H630" s="498"/>
      <c r="I630" s="66"/>
      <c r="J630" s="415"/>
      <c r="K630" s="498"/>
      <c r="L630" s="498"/>
      <c r="M630" s="498"/>
      <c r="N630" s="518"/>
    </row>
    <row r="631" spans="1:14" ht="42.75">
      <c r="A631" s="519" t="s">
        <v>552</v>
      </c>
      <c r="B631" s="81" t="s">
        <v>552</v>
      </c>
      <c r="C631" s="498" t="s">
        <v>553</v>
      </c>
      <c r="D631" s="498" t="s">
        <v>554</v>
      </c>
      <c r="E631" s="497" t="s">
        <v>803</v>
      </c>
      <c r="F631" s="67">
        <v>2</v>
      </c>
      <c r="G631" s="498">
        <v>3</v>
      </c>
      <c r="H631" s="498">
        <v>3</v>
      </c>
      <c r="I631" s="66">
        <v>2</v>
      </c>
      <c r="J631" s="415" t="s">
        <v>539</v>
      </c>
      <c r="K631" s="498"/>
      <c r="L631" s="498"/>
      <c r="M631" s="498"/>
      <c r="N631" s="518"/>
    </row>
    <row r="632" spans="1:14" ht="60">
      <c r="A632" s="944" t="s">
        <v>555</v>
      </c>
      <c r="B632" s="87" t="s">
        <v>555</v>
      </c>
      <c r="C632" s="74" t="s">
        <v>556</v>
      </c>
      <c r="D632" s="88" t="s">
        <v>557</v>
      </c>
      <c r="E632" s="366" t="s">
        <v>558</v>
      </c>
      <c r="F632" s="135">
        <v>20</v>
      </c>
      <c r="G632" s="118">
        <v>30</v>
      </c>
      <c r="H632" s="118">
        <v>30</v>
      </c>
      <c r="I632" s="136">
        <v>20</v>
      </c>
      <c r="J632" s="403" t="s">
        <v>559</v>
      </c>
      <c r="K632" s="498"/>
      <c r="L632" s="498"/>
      <c r="M632" s="498"/>
      <c r="N632" s="518"/>
    </row>
    <row r="633" spans="1:14" ht="57">
      <c r="A633" s="944"/>
      <c r="B633" s="84" t="s">
        <v>560</v>
      </c>
      <c r="C633" s="74" t="s">
        <v>561</v>
      </c>
      <c r="D633" s="489" t="s">
        <v>562</v>
      </c>
      <c r="E633" s="366"/>
      <c r="F633" s="367"/>
      <c r="G633" s="119"/>
      <c r="H633" s="119"/>
      <c r="I633" s="368"/>
      <c r="J633" s="417"/>
      <c r="K633" s="498"/>
      <c r="L633" s="498"/>
      <c r="M633" s="498"/>
      <c r="N633" s="518"/>
    </row>
    <row r="634" spans="1:14" ht="57">
      <c r="A634" s="944"/>
      <c r="B634" s="51" t="s">
        <v>563</v>
      </c>
      <c r="C634" s="498" t="s">
        <v>561</v>
      </c>
      <c r="D634" s="498" t="s">
        <v>564</v>
      </c>
      <c r="E634" s="497"/>
      <c r="F634" s="67"/>
      <c r="G634" s="498"/>
      <c r="H634" s="498"/>
      <c r="I634" s="66"/>
      <c r="J634" s="417"/>
      <c r="K634" s="498"/>
      <c r="L634" s="498"/>
      <c r="M634" s="498"/>
      <c r="N634" s="518"/>
    </row>
    <row r="635" spans="1:14" ht="57">
      <c r="A635" s="944"/>
      <c r="B635" s="85" t="s">
        <v>565</v>
      </c>
      <c r="C635" s="498" t="s">
        <v>566</v>
      </c>
      <c r="D635" s="498" t="s">
        <v>564</v>
      </c>
      <c r="E635" s="497"/>
      <c r="F635" s="67"/>
      <c r="G635" s="498"/>
      <c r="H635" s="498"/>
      <c r="I635" s="66"/>
      <c r="J635" s="417"/>
      <c r="K635" s="498"/>
      <c r="L635" s="498"/>
      <c r="M635" s="498"/>
      <c r="N635" s="518"/>
    </row>
    <row r="636" spans="1:14" ht="42.75">
      <c r="A636" s="944"/>
      <c r="B636" s="51" t="s">
        <v>567</v>
      </c>
      <c r="C636" s="498" t="s">
        <v>568</v>
      </c>
      <c r="D636" s="498"/>
      <c r="E636" s="497"/>
      <c r="F636" s="67"/>
      <c r="G636" s="498"/>
      <c r="H636" s="498"/>
      <c r="I636" s="66"/>
      <c r="J636" s="417"/>
      <c r="K636" s="498"/>
      <c r="L636" s="498"/>
      <c r="M636" s="498"/>
      <c r="N636" s="518"/>
    </row>
    <row r="637" spans="1:14" ht="57" customHeight="1">
      <c r="A637" s="944"/>
      <c r="B637" s="51" t="s">
        <v>569</v>
      </c>
      <c r="C637" s="498" t="s">
        <v>52</v>
      </c>
      <c r="D637" s="498"/>
      <c r="E637" s="497"/>
      <c r="F637" s="67"/>
      <c r="G637" s="498"/>
      <c r="H637" s="498"/>
      <c r="I637" s="66"/>
      <c r="J637" s="404"/>
      <c r="K637" s="498"/>
      <c r="L637" s="498"/>
      <c r="M637" s="498"/>
      <c r="N637" s="518"/>
    </row>
    <row r="638" spans="1:14" ht="114">
      <c r="A638" s="519" t="s">
        <v>570</v>
      </c>
      <c r="B638" s="89" t="s">
        <v>570</v>
      </c>
      <c r="C638" s="441" t="s">
        <v>571</v>
      </c>
      <c r="D638" s="441" t="s">
        <v>572</v>
      </c>
      <c r="E638" s="497" t="s">
        <v>573</v>
      </c>
      <c r="F638" s="67">
        <v>10</v>
      </c>
      <c r="G638" s="498">
        <v>15</v>
      </c>
      <c r="H638" s="498">
        <v>15</v>
      </c>
      <c r="I638" s="66">
        <v>10</v>
      </c>
      <c r="J638" s="404" t="s">
        <v>539</v>
      </c>
      <c r="K638" s="419" t="s">
        <v>327</v>
      </c>
      <c r="L638" s="223" t="s">
        <v>103</v>
      </c>
      <c r="M638" s="223" t="s">
        <v>804</v>
      </c>
      <c r="N638" s="518"/>
    </row>
    <row r="639" spans="1:14" ht="199.5">
      <c r="A639" s="519" t="s">
        <v>574</v>
      </c>
      <c r="B639" s="89" t="s">
        <v>574</v>
      </c>
      <c r="C639" s="441" t="s">
        <v>571</v>
      </c>
      <c r="D639" s="441" t="s">
        <v>575</v>
      </c>
      <c r="E639" s="497">
        <v>1000</v>
      </c>
      <c r="F639" s="67">
        <v>200</v>
      </c>
      <c r="G639" s="498">
        <v>300</v>
      </c>
      <c r="H639" s="498">
        <v>300</v>
      </c>
      <c r="I639" s="66">
        <v>200</v>
      </c>
      <c r="J639" s="404" t="s">
        <v>469</v>
      </c>
      <c r="K639" s="419" t="s">
        <v>327</v>
      </c>
      <c r="L639" s="223" t="s">
        <v>103</v>
      </c>
      <c r="M639" s="223" t="s">
        <v>805</v>
      </c>
      <c r="N639" s="518"/>
    </row>
    <row r="640" spans="1:14" ht="30">
      <c r="A640" s="944" t="s">
        <v>576</v>
      </c>
      <c r="B640" s="90" t="s">
        <v>576</v>
      </c>
      <c r="C640" s="91"/>
      <c r="D640" s="91"/>
      <c r="E640" s="486"/>
      <c r="F640" s="304"/>
      <c r="G640" s="92"/>
      <c r="H640" s="92"/>
      <c r="I640" s="305"/>
      <c r="J640" s="405"/>
      <c r="K640" s="498"/>
      <c r="L640" s="498"/>
      <c r="M640" s="498"/>
      <c r="N640" s="518"/>
    </row>
    <row r="641" spans="1:14" ht="57">
      <c r="A641" s="944"/>
      <c r="B641" s="93" t="s">
        <v>577</v>
      </c>
      <c r="C641" s="91" t="s">
        <v>578</v>
      </c>
      <c r="D641" s="91" t="s">
        <v>579</v>
      </c>
      <c r="E641" s="486" t="s">
        <v>580</v>
      </c>
      <c r="F641" s="304">
        <v>45</v>
      </c>
      <c r="G641" s="92">
        <v>45</v>
      </c>
      <c r="H641" s="92">
        <v>45</v>
      </c>
      <c r="I641" s="305">
        <v>45</v>
      </c>
      <c r="J641" s="405" t="s">
        <v>581</v>
      </c>
      <c r="K641" s="498"/>
      <c r="L641" s="498"/>
      <c r="M641" s="498"/>
      <c r="N641" s="518"/>
    </row>
    <row r="642" spans="1:14" ht="15">
      <c r="A642" s="944"/>
      <c r="B642" s="94"/>
      <c r="C642" s="95"/>
      <c r="D642" s="96"/>
      <c r="E642" s="486"/>
      <c r="F642" s="298"/>
      <c r="G642" s="249"/>
      <c r="H642" s="249"/>
      <c r="I642" s="299"/>
      <c r="J642" s="405"/>
      <c r="K642" s="498"/>
      <c r="L642" s="498"/>
      <c r="M642" s="498"/>
      <c r="N642" s="518"/>
    </row>
    <row r="643" spans="1:14" ht="71.25">
      <c r="A643" s="944"/>
      <c r="B643" s="85" t="s">
        <v>582</v>
      </c>
      <c r="C643" s="91" t="s">
        <v>578</v>
      </c>
      <c r="D643" s="97" t="s">
        <v>583</v>
      </c>
      <c r="E643" s="486" t="s">
        <v>584</v>
      </c>
      <c r="F643" s="135">
        <v>9</v>
      </c>
      <c r="G643" s="92">
        <v>9</v>
      </c>
      <c r="H643" s="118">
        <v>9</v>
      </c>
      <c r="I643" s="136">
        <v>9</v>
      </c>
      <c r="J643" s="100" t="s">
        <v>585</v>
      </c>
      <c r="K643" s="498"/>
      <c r="L643" s="498"/>
      <c r="M643" s="498"/>
      <c r="N643" s="518"/>
    </row>
    <row r="644" spans="1:14" ht="57">
      <c r="A644" s="944"/>
      <c r="B644" s="99" t="s">
        <v>586</v>
      </c>
      <c r="C644" s="91" t="s">
        <v>578</v>
      </c>
      <c r="D644" s="97" t="s">
        <v>587</v>
      </c>
      <c r="E644" s="486" t="s">
        <v>584</v>
      </c>
      <c r="F644" s="406">
        <v>9</v>
      </c>
      <c r="G644" s="408">
        <v>9</v>
      </c>
      <c r="H644" s="134">
        <v>9</v>
      </c>
      <c r="I644" s="409">
        <v>9</v>
      </c>
      <c r="J644" s="100" t="s">
        <v>806</v>
      </c>
      <c r="K644" s="498"/>
      <c r="L644" s="498"/>
      <c r="M644" s="498"/>
      <c r="N644" s="518"/>
    </row>
    <row r="645" spans="1:14" ht="57">
      <c r="A645" s="944"/>
      <c r="B645" s="99" t="s">
        <v>588</v>
      </c>
      <c r="C645" s="91" t="s">
        <v>578</v>
      </c>
      <c r="D645" s="97" t="s">
        <v>587</v>
      </c>
      <c r="E645" s="400">
        <v>12</v>
      </c>
      <c r="F645" s="410">
        <v>3</v>
      </c>
      <c r="G645" s="101">
        <v>3</v>
      </c>
      <c r="H645" s="101">
        <v>3</v>
      </c>
      <c r="I645" s="411">
        <v>3</v>
      </c>
      <c r="J645" s="405" t="s">
        <v>806</v>
      </c>
      <c r="K645" s="498"/>
      <c r="L645" s="498"/>
      <c r="M645" s="498"/>
      <c r="N645" s="518"/>
    </row>
    <row r="646" spans="1:14" ht="57">
      <c r="A646" s="944"/>
      <c r="B646" s="99" t="s">
        <v>589</v>
      </c>
      <c r="C646" s="91" t="s">
        <v>578</v>
      </c>
      <c r="D646" s="97" t="s">
        <v>587</v>
      </c>
      <c r="E646" s="98" t="s">
        <v>590</v>
      </c>
      <c r="F646" s="452">
        <v>75</v>
      </c>
      <c r="G646" s="450">
        <v>75</v>
      </c>
      <c r="H646" s="450">
        <v>75</v>
      </c>
      <c r="I646" s="449">
        <v>75</v>
      </c>
      <c r="J646" s="418" t="s">
        <v>806</v>
      </c>
      <c r="K646" s="498"/>
      <c r="L646" s="498"/>
      <c r="M646" s="498"/>
      <c r="N646" s="518"/>
    </row>
    <row r="647" spans="1:14" ht="57.75" thickBot="1">
      <c r="A647" s="944"/>
      <c r="B647" s="99" t="s">
        <v>591</v>
      </c>
      <c r="C647" s="91" t="s">
        <v>578</v>
      </c>
      <c r="D647" s="97" t="s">
        <v>587</v>
      </c>
      <c r="E647" s="401" t="s">
        <v>592</v>
      </c>
      <c r="F647" s="412">
        <v>15</v>
      </c>
      <c r="G647" s="413">
        <v>15</v>
      </c>
      <c r="H647" s="413">
        <v>15</v>
      </c>
      <c r="I647" s="414">
        <v>15</v>
      </c>
      <c r="J647" s="418" t="s">
        <v>806</v>
      </c>
      <c r="K647" s="498"/>
      <c r="L647" s="498"/>
      <c r="M647" s="498"/>
      <c r="N647" s="518"/>
    </row>
    <row r="649" spans="1:14">
      <c r="A649" s="724"/>
      <c r="B649" s="724"/>
      <c r="C649" s="724"/>
      <c r="D649" s="724"/>
      <c r="E649" s="724"/>
      <c r="F649" s="724"/>
      <c r="G649" s="724"/>
      <c r="H649" s="724"/>
      <c r="I649" s="724"/>
      <c r="J649" s="724"/>
      <c r="K649" s="724"/>
      <c r="L649" s="724"/>
      <c r="M649" s="724"/>
      <c r="N649" s="724"/>
    </row>
    <row r="650" spans="1:14" ht="15" thickBot="1">
      <c r="B650" s="1"/>
      <c r="C650" s="1"/>
      <c r="D650" s="1"/>
      <c r="E650" s="1"/>
      <c r="F650" s="1"/>
      <c r="G650" s="1"/>
      <c r="H650" s="1"/>
      <c r="I650" s="1"/>
      <c r="J650" s="1"/>
      <c r="K650" s="1"/>
      <c r="L650" s="1"/>
      <c r="M650" s="1"/>
      <c r="N650" s="2"/>
    </row>
    <row r="651" spans="1:14" ht="24" thickBot="1">
      <c r="A651" s="187" t="s">
        <v>0</v>
      </c>
      <c r="B651" s="926" t="s">
        <v>685</v>
      </c>
      <c r="C651" s="927"/>
      <c r="D651" s="927"/>
      <c r="E651" s="927"/>
      <c r="F651" s="927"/>
      <c r="G651" s="927"/>
      <c r="H651" s="927"/>
      <c r="I651" s="927"/>
      <c r="J651" s="927"/>
      <c r="K651" s="927"/>
      <c r="L651" s="927"/>
      <c r="M651" s="927"/>
      <c r="N651" s="927"/>
    </row>
    <row r="652" spans="1:14" ht="15.75" thickBot="1">
      <c r="A652" s="117"/>
      <c r="B652" s="5"/>
      <c r="C652" s="5"/>
      <c r="D652" s="5"/>
      <c r="E652" s="5"/>
      <c r="F652" s="5"/>
      <c r="G652" s="5"/>
      <c r="H652" s="5"/>
      <c r="I652" s="5"/>
      <c r="J652" s="5"/>
      <c r="K652" s="5"/>
      <c r="L652" s="5"/>
      <c r="M652" s="2"/>
      <c r="N652" s="2"/>
    </row>
    <row r="653" spans="1:14" ht="15.75" thickBot="1">
      <c r="A653" s="187" t="s">
        <v>1</v>
      </c>
      <c r="B653" s="679"/>
      <c r="C653" s="680"/>
      <c r="D653" s="680"/>
      <c r="E653" s="680"/>
      <c r="F653" s="680"/>
      <c r="G653" s="680"/>
      <c r="H653" s="680"/>
      <c r="I653" s="680"/>
      <c r="J653" s="680"/>
      <c r="K653" s="680"/>
      <c r="L653" s="680"/>
      <c r="M653" s="680"/>
      <c r="N653" s="680"/>
    </row>
    <row r="654" spans="1:14" ht="15.75" thickBot="1">
      <c r="A654" s="117"/>
      <c r="B654" s="5"/>
      <c r="C654" s="1"/>
      <c r="D654" s="1"/>
      <c r="E654" s="1"/>
      <c r="F654" s="1"/>
      <c r="G654" s="1"/>
      <c r="H654" s="1"/>
      <c r="I654" s="1"/>
      <c r="J654" s="1"/>
      <c r="K654" s="1"/>
      <c r="L654" s="1"/>
      <c r="M654" s="1"/>
      <c r="N654" s="23"/>
    </row>
    <row r="655" spans="1:14" ht="15">
      <c r="A655" s="697" t="s">
        <v>2</v>
      </c>
      <c r="B655" s="699" t="s">
        <v>3</v>
      </c>
      <c r="C655" s="699" t="s">
        <v>4</v>
      </c>
      <c r="D655" s="699" t="s">
        <v>5</v>
      </c>
      <c r="E655" s="699" t="s">
        <v>6</v>
      </c>
      <c r="F655" s="701" t="s">
        <v>7</v>
      </c>
      <c r="G655" s="702"/>
      <c r="H655" s="702"/>
      <c r="I655" s="703"/>
      <c r="J655" s="699" t="s">
        <v>8</v>
      </c>
      <c r="K655" s="704" t="s">
        <v>252</v>
      </c>
      <c r="L655" s="705"/>
      <c r="M655" s="705"/>
      <c r="N655" s="706"/>
    </row>
    <row r="656" spans="1:14" ht="15.75" thickBot="1">
      <c r="A656" s="698"/>
      <c r="B656" s="700"/>
      <c r="C656" s="700"/>
      <c r="D656" s="700"/>
      <c r="E656" s="700"/>
      <c r="F656" s="494" t="s">
        <v>10</v>
      </c>
      <c r="G656" s="439" t="s">
        <v>11</v>
      </c>
      <c r="H656" s="439" t="s">
        <v>12</v>
      </c>
      <c r="I656" s="199" t="s">
        <v>13</v>
      </c>
      <c r="J656" s="700"/>
      <c r="K656" s="520" t="s">
        <v>106</v>
      </c>
      <c r="L656" s="520" t="s">
        <v>107</v>
      </c>
      <c r="M656" s="520" t="s">
        <v>253</v>
      </c>
      <c r="N656" s="206" t="s">
        <v>108</v>
      </c>
    </row>
    <row r="657" spans="1:14">
      <c r="A657" s="918" t="s">
        <v>593</v>
      </c>
      <c r="B657" s="104" t="s">
        <v>594</v>
      </c>
      <c r="C657" s="720" t="s">
        <v>595</v>
      </c>
      <c r="D657" s="720" t="s">
        <v>596</v>
      </c>
      <c r="E657" s="963">
        <v>23816</v>
      </c>
      <c r="F657" s="421">
        <v>1286</v>
      </c>
      <c r="G657" s="501"/>
      <c r="H657" s="501"/>
      <c r="I657" s="422"/>
      <c r="J657" s="817" t="s">
        <v>597</v>
      </c>
      <c r="K657" s="933" t="s">
        <v>598</v>
      </c>
      <c r="L657" s="933" t="s">
        <v>599</v>
      </c>
      <c r="M657" s="933" t="s">
        <v>600</v>
      </c>
      <c r="N657" s="953" t="s">
        <v>601</v>
      </c>
    </row>
    <row r="658" spans="1:14" ht="28.5">
      <c r="A658" s="730"/>
      <c r="B658" s="104" t="s">
        <v>602</v>
      </c>
      <c r="C658" s="720"/>
      <c r="D658" s="720"/>
      <c r="E658" s="964"/>
      <c r="F658" s="423">
        <v>16592</v>
      </c>
      <c r="G658" s="435"/>
      <c r="H658" s="435"/>
      <c r="I658" s="424"/>
      <c r="J658" s="817"/>
      <c r="K658" s="868"/>
      <c r="L658" s="868"/>
      <c r="M658" s="868"/>
      <c r="N658" s="954"/>
    </row>
    <row r="659" spans="1:14" ht="28.5">
      <c r="A659" s="730"/>
      <c r="B659" s="104" t="s">
        <v>603</v>
      </c>
      <c r="C659" s="720"/>
      <c r="D659" s="720"/>
      <c r="E659" s="964"/>
      <c r="F659" s="423">
        <v>5938</v>
      </c>
      <c r="G659" s="435"/>
      <c r="H659" s="435"/>
      <c r="I659" s="424"/>
      <c r="J659" s="817"/>
      <c r="K659" s="879"/>
      <c r="L659" s="879"/>
      <c r="M659" s="879"/>
      <c r="N659" s="955"/>
    </row>
    <row r="660" spans="1:14" ht="99.75">
      <c r="A660" s="922" t="s">
        <v>604</v>
      </c>
      <c r="B660" s="105" t="s">
        <v>605</v>
      </c>
      <c r="C660" s="444" t="s">
        <v>52</v>
      </c>
      <c r="D660" s="444" t="s">
        <v>606</v>
      </c>
      <c r="E660" s="106">
        <v>500</v>
      </c>
      <c r="F660" s="423">
        <v>500</v>
      </c>
      <c r="G660" s="435"/>
      <c r="H660" s="435"/>
      <c r="I660" s="424"/>
      <c r="J660" s="107" t="s">
        <v>607</v>
      </c>
      <c r="K660" s="933" t="s">
        <v>608</v>
      </c>
      <c r="L660" s="435" t="s">
        <v>609</v>
      </c>
      <c r="M660" s="933" t="s">
        <v>610</v>
      </c>
      <c r="N660" s="521" t="s">
        <v>611</v>
      </c>
    </row>
    <row r="661" spans="1:14" ht="85.5">
      <c r="A661" s="918"/>
      <c r="B661" s="105" t="s">
        <v>612</v>
      </c>
      <c r="C661" s="444" t="s">
        <v>613</v>
      </c>
      <c r="D661" s="444" t="s">
        <v>614</v>
      </c>
      <c r="E661" s="106">
        <v>500</v>
      </c>
      <c r="F661" s="423">
        <v>350</v>
      </c>
      <c r="G661" s="435">
        <v>150</v>
      </c>
      <c r="H661" s="435"/>
      <c r="I661" s="424"/>
      <c r="J661" s="107" t="s">
        <v>615</v>
      </c>
      <c r="K661" s="879"/>
      <c r="L661" s="435" t="s">
        <v>616</v>
      </c>
      <c r="M661" s="879"/>
      <c r="N661" s="521" t="s">
        <v>617</v>
      </c>
    </row>
    <row r="662" spans="1:14" ht="142.5">
      <c r="A662" s="922" t="s">
        <v>618</v>
      </c>
      <c r="B662" s="105" t="s">
        <v>619</v>
      </c>
      <c r="C662" s="444" t="s">
        <v>52</v>
      </c>
      <c r="D662" s="444" t="s">
        <v>620</v>
      </c>
      <c r="E662" s="486">
        <v>3</v>
      </c>
      <c r="F662" s="423">
        <v>3</v>
      </c>
      <c r="G662" s="435"/>
      <c r="H662" s="435"/>
      <c r="I662" s="424"/>
      <c r="J662" s="484" t="s">
        <v>621</v>
      </c>
      <c r="K662" s="444" t="s">
        <v>622</v>
      </c>
      <c r="L662" s="435" t="s">
        <v>623</v>
      </c>
      <c r="M662" s="444" t="s">
        <v>624</v>
      </c>
      <c r="N662" s="953" t="s">
        <v>625</v>
      </c>
    </row>
    <row r="663" spans="1:14" ht="42.75">
      <c r="A663" s="917"/>
      <c r="B663" s="105" t="s">
        <v>626</v>
      </c>
      <c r="C663" s="444" t="s">
        <v>627</v>
      </c>
      <c r="D663" s="444" t="s">
        <v>628</v>
      </c>
      <c r="E663" s="106">
        <v>35</v>
      </c>
      <c r="F663" s="423">
        <v>35</v>
      </c>
      <c r="G663" s="435"/>
      <c r="H663" s="435"/>
      <c r="I663" s="424"/>
      <c r="J663" s="107" t="s">
        <v>629</v>
      </c>
      <c r="K663" s="444"/>
      <c r="L663" s="443"/>
      <c r="M663" s="444"/>
      <c r="N663" s="955"/>
    </row>
    <row r="664" spans="1:14" ht="85.5">
      <c r="A664" s="918"/>
      <c r="B664" s="105" t="s">
        <v>630</v>
      </c>
      <c r="C664" s="444" t="s">
        <v>631</v>
      </c>
      <c r="D664" s="444" t="s">
        <v>632</v>
      </c>
      <c r="E664" s="106">
        <v>35</v>
      </c>
      <c r="F664" s="423"/>
      <c r="G664" s="435">
        <v>35</v>
      </c>
      <c r="H664" s="435"/>
      <c r="I664" s="424"/>
      <c r="J664" s="107" t="s">
        <v>633</v>
      </c>
      <c r="K664" s="444" t="s">
        <v>634</v>
      </c>
      <c r="L664" s="435" t="s">
        <v>635</v>
      </c>
      <c r="M664" s="444" t="s">
        <v>636</v>
      </c>
      <c r="N664" s="108" t="s">
        <v>637</v>
      </c>
    </row>
    <row r="665" spans="1:14" ht="99.75">
      <c r="A665" s="922" t="s">
        <v>638</v>
      </c>
      <c r="B665" s="109" t="s">
        <v>639</v>
      </c>
      <c r="C665" s="455" t="s">
        <v>595</v>
      </c>
      <c r="D665" s="455" t="s">
        <v>640</v>
      </c>
      <c r="E665" s="639">
        <v>327772</v>
      </c>
      <c r="F665" s="387"/>
      <c r="G665" s="42"/>
      <c r="H665" s="41">
        <v>750000</v>
      </c>
      <c r="I665" s="389">
        <v>750000</v>
      </c>
      <c r="J665" s="110" t="s">
        <v>641</v>
      </c>
      <c r="K665" s="108" t="s">
        <v>642</v>
      </c>
      <c r="L665" s="111" t="str">
        <f>'[2]Strat plan matriz'!$D$33</f>
        <v>Integrar y fortalecer las herramientas e instrumentos para resguardar la seguridad de los ciudadanos</v>
      </c>
      <c r="M665" s="108" t="s">
        <v>643</v>
      </c>
      <c r="N665" s="108" t="s">
        <v>637</v>
      </c>
    </row>
    <row r="666" spans="1:14" ht="128.25">
      <c r="A666" s="917"/>
      <c r="B666" s="109" t="s">
        <v>644</v>
      </c>
      <c r="C666" s="455" t="s">
        <v>645</v>
      </c>
      <c r="D666" s="455" t="s">
        <v>646</v>
      </c>
      <c r="E666" s="639">
        <v>327772</v>
      </c>
      <c r="F666" s="387"/>
      <c r="G666" s="41"/>
      <c r="H666" s="41">
        <f>E666*50%</f>
        <v>163886</v>
      </c>
      <c r="I666" s="41">
        <f>E666*50%</f>
        <v>163886</v>
      </c>
      <c r="J666" s="110" t="s">
        <v>647</v>
      </c>
      <c r="K666" s="108" t="s">
        <v>648</v>
      </c>
      <c r="L666" s="102" t="s">
        <v>649</v>
      </c>
      <c r="M666" s="102" t="s">
        <v>650</v>
      </c>
      <c r="N666" s="108" t="s">
        <v>637</v>
      </c>
    </row>
    <row r="667" spans="1:14" ht="142.5">
      <c r="A667" s="918"/>
      <c r="B667" s="109" t="s">
        <v>651</v>
      </c>
      <c r="C667" s="455" t="s">
        <v>645</v>
      </c>
      <c r="D667" s="455" t="s">
        <v>652</v>
      </c>
      <c r="E667" s="639">
        <v>327772</v>
      </c>
      <c r="F667" s="387"/>
      <c r="G667" s="42"/>
      <c r="H667" s="41">
        <f>E667*50%</f>
        <v>163886</v>
      </c>
      <c r="I667" s="41">
        <f>E667*50%</f>
        <v>163886</v>
      </c>
      <c r="J667" s="110" t="s">
        <v>653</v>
      </c>
      <c r="K667" s="108" t="s">
        <v>654</v>
      </c>
      <c r="L667" s="102" t="s">
        <v>655</v>
      </c>
      <c r="M667" s="108" t="s">
        <v>656</v>
      </c>
      <c r="N667" s="108" t="s">
        <v>637</v>
      </c>
    </row>
    <row r="668" spans="1:14" ht="99.75">
      <c r="A668" s="922" t="s">
        <v>657</v>
      </c>
      <c r="B668" s="109" t="s">
        <v>658</v>
      </c>
      <c r="C668" s="455" t="s">
        <v>659</v>
      </c>
      <c r="D668" s="455" t="s">
        <v>660</v>
      </c>
      <c r="E668" s="44">
        <v>1</v>
      </c>
      <c r="F668" s="475"/>
      <c r="G668" s="477">
        <v>1</v>
      </c>
      <c r="H668" s="468"/>
      <c r="I668" s="469"/>
      <c r="J668" s="110" t="s">
        <v>661</v>
      </c>
      <c r="K668" s="108" t="s">
        <v>662</v>
      </c>
      <c r="L668" s="108" t="s">
        <v>663</v>
      </c>
      <c r="M668" s="108" t="s">
        <v>664</v>
      </c>
      <c r="N668" s="108" t="s">
        <v>665</v>
      </c>
    </row>
    <row r="669" spans="1:14" ht="99.75">
      <c r="A669" s="918"/>
      <c r="B669" s="10" t="s">
        <v>666</v>
      </c>
      <c r="C669" s="489" t="s">
        <v>595</v>
      </c>
      <c r="D669" s="489" t="s">
        <v>667</v>
      </c>
      <c r="E669" s="451">
        <v>500</v>
      </c>
      <c r="F669" s="476">
        <v>125</v>
      </c>
      <c r="G669" s="477">
        <v>125</v>
      </c>
      <c r="H669" s="477">
        <v>125</v>
      </c>
      <c r="I669" s="478">
        <v>125</v>
      </c>
      <c r="J669" s="453" t="s">
        <v>668</v>
      </c>
      <c r="K669" s="448"/>
      <c r="L669" s="448" t="str">
        <f>'[2]Strat plan matriz'!$D$33</f>
        <v>Integrar y fortalecer las herramientas e instrumentos para resguardar la seguridad de los ciudadanos</v>
      </c>
      <c r="M669" s="448" t="s">
        <v>669</v>
      </c>
      <c r="N669" s="517" t="s">
        <v>670</v>
      </c>
    </row>
    <row r="670" spans="1:14" ht="128.25">
      <c r="A670" s="207" t="s">
        <v>671</v>
      </c>
      <c r="B670" s="10" t="s">
        <v>672</v>
      </c>
      <c r="C670" s="489" t="s">
        <v>595</v>
      </c>
      <c r="D670" s="489" t="s">
        <v>673</v>
      </c>
      <c r="E670" s="44">
        <v>1</v>
      </c>
      <c r="F670" s="475">
        <v>1</v>
      </c>
      <c r="G670" s="468"/>
      <c r="H670" s="468"/>
      <c r="I670" s="469"/>
      <c r="J670" s="453" t="s">
        <v>674</v>
      </c>
      <c r="K670" s="102"/>
      <c r="L670" s="108" t="s">
        <v>675</v>
      </c>
      <c r="M670" s="108" t="s">
        <v>676</v>
      </c>
      <c r="N670" s="102" t="s">
        <v>677</v>
      </c>
    </row>
    <row r="671" spans="1:14" ht="57.75" thickBot="1">
      <c r="A671" s="207" t="s">
        <v>678</v>
      </c>
      <c r="B671" s="10" t="s">
        <v>679</v>
      </c>
      <c r="C671" s="489" t="s">
        <v>595</v>
      </c>
      <c r="D671" s="489" t="s">
        <v>667</v>
      </c>
      <c r="E671" s="44">
        <v>60</v>
      </c>
      <c r="F671" s="425">
        <v>15</v>
      </c>
      <c r="G671" s="426">
        <v>15</v>
      </c>
      <c r="H671" s="426">
        <v>15</v>
      </c>
      <c r="I671" s="427">
        <v>15</v>
      </c>
      <c r="J671" s="453" t="s">
        <v>680</v>
      </c>
      <c r="K671" s="102" t="s">
        <v>681</v>
      </c>
      <c r="L671" s="102" t="s">
        <v>682</v>
      </c>
      <c r="M671" s="102" t="s">
        <v>683</v>
      </c>
      <c r="N671" s="102" t="s">
        <v>684</v>
      </c>
    </row>
    <row r="673" spans="1:14">
      <c r="A673" s="724"/>
      <c r="B673" s="724"/>
      <c r="C673" s="724"/>
      <c r="D673" s="724"/>
      <c r="E673" s="724"/>
      <c r="F673" s="724"/>
      <c r="G673" s="724"/>
      <c r="H673" s="724"/>
      <c r="I673" s="724"/>
      <c r="J673" s="724"/>
      <c r="K673" s="724"/>
      <c r="L673" s="724"/>
      <c r="M673" s="724"/>
      <c r="N673" s="724"/>
    </row>
    <row r="674" spans="1:14" ht="15" thickBot="1">
      <c r="B674" s="1"/>
      <c r="C674" s="1"/>
      <c r="D674" s="1"/>
      <c r="E674" s="1"/>
      <c r="F674" s="1"/>
      <c r="G674" s="1"/>
      <c r="H674" s="1"/>
      <c r="I674" s="1"/>
      <c r="J674" s="1"/>
      <c r="K674" s="1"/>
      <c r="L674" s="1"/>
      <c r="M674" s="1"/>
      <c r="N674" s="2"/>
    </row>
    <row r="675" spans="1:14" ht="15.75" thickBot="1">
      <c r="A675" s="187" t="s">
        <v>0</v>
      </c>
      <c r="B675" s="679" t="s">
        <v>1063</v>
      </c>
      <c r="C675" s="680"/>
      <c r="D675" s="680"/>
      <c r="E675" s="680"/>
      <c r="F675" s="680"/>
      <c r="G675" s="680"/>
      <c r="H675" s="680"/>
      <c r="I675" s="680"/>
      <c r="J675" s="680"/>
      <c r="K675" s="680"/>
      <c r="L675" s="680"/>
      <c r="M675" s="680"/>
      <c r="N675" s="680"/>
    </row>
    <row r="676" spans="1:14" ht="15.75" thickBot="1">
      <c r="A676" s="117"/>
      <c r="B676" s="5"/>
      <c r="C676" s="5"/>
      <c r="D676" s="5"/>
      <c r="E676" s="5"/>
      <c r="F676" s="5"/>
      <c r="G676" s="5"/>
      <c r="H676" s="5"/>
      <c r="I676" s="5"/>
      <c r="J676" s="5"/>
      <c r="K676" s="5"/>
      <c r="L676" s="5"/>
      <c r="M676" s="2"/>
      <c r="N676" s="2"/>
    </row>
    <row r="677" spans="1:14" ht="15.75" thickBot="1">
      <c r="A677" s="187" t="s">
        <v>1</v>
      </c>
      <c r="B677" s="679" t="s">
        <v>1064</v>
      </c>
      <c r="C677" s="680"/>
      <c r="D677" s="680"/>
      <c r="E677" s="680"/>
      <c r="F677" s="680"/>
      <c r="G677" s="680"/>
      <c r="H677" s="680"/>
      <c r="I677" s="680"/>
      <c r="J677" s="680"/>
      <c r="K677" s="680"/>
      <c r="L677" s="680"/>
      <c r="M677" s="680"/>
      <c r="N677" s="680"/>
    </row>
    <row r="678" spans="1:14" ht="15.75" thickBot="1">
      <c r="A678" s="117"/>
      <c r="B678" s="5"/>
      <c r="C678" s="1"/>
      <c r="D678" s="1"/>
      <c r="E678" s="1"/>
      <c r="F678" s="1"/>
      <c r="G678" s="1"/>
      <c r="H678" s="1"/>
      <c r="I678" s="1"/>
      <c r="J678" s="1"/>
      <c r="K678" s="1"/>
      <c r="L678" s="1"/>
      <c r="M678" s="1"/>
      <c r="N678" s="23"/>
    </row>
    <row r="679" spans="1:14" ht="15">
      <c r="A679" s="697" t="s">
        <v>2</v>
      </c>
      <c r="B679" s="699" t="s">
        <v>3</v>
      </c>
      <c r="C679" s="699" t="s">
        <v>4</v>
      </c>
      <c r="D679" s="699" t="s">
        <v>5</v>
      </c>
      <c r="E679" s="699" t="s">
        <v>6</v>
      </c>
      <c r="F679" s="701" t="s">
        <v>7</v>
      </c>
      <c r="G679" s="702"/>
      <c r="H679" s="702"/>
      <c r="I679" s="703"/>
      <c r="J679" s="699" t="s">
        <v>8</v>
      </c>
      <c r="K679" s="704" t="s">
        <v>252</v>
      </c>
      <c r="L679" s="705"/>
      <c r="M679" s="705"/>
      <c r="N679" s="706"/>
    </row>
    <row r="680" spans="1:14" ht="15.75" thickBot="1">
      <c r="A680" s="698"/>
      <c r="B680" s="700"/>
      <c r="C680" s="700"/>
      <c r="D680" s="700"/>
      <c r="E680" s="700"/>
      <c r="F680" s="494" t="s">
        <v>10</v>
      </c>
      <c r="G680" s="439" t="s">
        <v>11</v>
      </c>
      <c r="H680" s="439" t="s">
        <v>12</v>
      </c>
      <c r="I680" s="199" t="s">
        <v>13</v>
      </c>
      <c r="J680" s="700"/>
      <c r="K680" s="520" t="s">
        <v>106</v>
      </c>
      <c r="L680" s="520" t="s">
        <v>107</v>
      </c>
      <c r="M680" s="520" t="s">
        <v>253</v>
      </c>
      <c r="N680" s="206" t="s">
        <v>108</v>
      </c>
    </row>
    <row r="681" spans="1:14" ht="90">
      <c r="A681" s="785" t="s">
        <v>1065</v>
      </c>
      <c r="B681" s="640" t="s">
        <v>1066</v>
      </c>
      <c r="C681" s="543" t="s">
        <v>1067</v>
      </c>
      <c r="D681" s="543" t="s">
        <v>723</v>
      </c>
      <c r="E681" s="560" t="s">
        <v>1068</v>
      </c>
      <c r="F681" s="172" t="s">
        <v>1069</v>
      </c>
      <c r="G681" s="534"/>
      <c r="H681" s="173"/>
      <c r="I681" s="535"/>
      <c r="J681" s="344" t="s">
        <v>1070</v>
      </c>
      <c r="K681" s="867" t="s">
        <v>1071</v>
      </c>
      <c r="L681" s="719" t="s">
        <v>1072</v>
      </c>
      <c r="M681" s="719" t="s">
        <v>1073</v>
      </c>
      <c r="N681" s="707" t="s">
        <v>1074</v>
      </c>
    </row>
    <row r="682" spans="1:14" ht="90">
      <c r="A682" s="786"/>
      <c r="B682" s="184" t="s">
        <v>1075</v>
      </c>
      <c r="C682" s="524" t="s">
        <v>1067</v>
      </c>
      <c r="D682" s="524" t="s">
        <v>723</v>
      </c>
      <c r="E682" s="44" t="s">
        <v>1068</v>
      </c>
      <c r="F682" s="174" t="s">
        <v>1069</v>
      </c>
      <c r="G682" s="137" t="s">
        <v>1069</v>
      </c>
      <c r="H682" s="137" t="s">
        <v>1069</v>
      </c>
      <c r="I682" s="175" t="s">
        <v>1069</v>
      </c>
      <c r="J682" s="533" t="s">
        <v>1070</v>
      </c>
      <c r="K682" s="868"/>
      <c r="L682" s="720"/>
      <c r="M682" s="720"/>
      <c r="N682" s="708"/>
    </row>
    <row r="683" spans="1:14" ht="63" customHeight="1">
      <c r="A683" s="786"/>
      <c r="B683" s="185" t="s">
        <v>1076</v>
      </c>
      <c r="C683" s="524" t="s">
        <v>1067</v>
      </c>
      <c r="D683" s="524" t="s">
        <v>723</v>
      </c>
      <c r="E683" s="44" t="s">
        <v>1068</v>
      </c>
      <c r="F683" s="174" t="s">
        <v>1069</v>
      </c>
      <c r="G683" s="137"/>
      <c r="H683" s="137"/>
      <c r="I683" s="175"/>
      <c r="J683" s="533" t="s">
        <v>1070</v>
      </c>
      <c r="K683" s="868"/>
      <c r="L683" s="720"/>
      <c r="M683" s="720"/>
      <c r="N683" s="708"/>
    </row>
    <row r="684" spans="1:14" ht="94.5">
      <c r="A684" s="786"/>
      <c r="B684" s="185" t="s">
        <v>1077</v>
      </c>
      <c r="C684" s="524" t="s">
        <v>1067</v>
      </c>
      <c r="D684" s="524" t="s">
        <v>723</v>
      </c>
      <c r="E684" s="44" t="s">
        <v>1068</v>
      </c>
      <c r="F684" s="174" t="s">
        <v>1069</v>
      </c>
      <c r="G684" s="137"/>
      <c r="H684" s="137"/>
      <c r="I684" s="175"/>
      <c r="J684" s="533" t="s">
        <v>1078</v>
      </c>
      <c r="K684" s="868"/>
      <c r="L684" s="720"/>
      <c r="M684" s="720"/>
      <c r="N684" s="708"/>
    </row>
    <row r="685" spans="1:14" ht="60">
      <c r="A685" s="786"/>
      <c r="B685" s="185" t="s">
        <v>1079</v>
      </c>
      <c r="C685" s="524" t="s">
        <v>1067</v>
      </c>
      <c r="D685" s="524" t="s">
        <v>723</v>
      </c>
      <c r="E685" s="44" t="s">
        <v>1068</v>
      </c>
      <c r="F685" s="174" t="s">
        <v>1069</v>
      </c>
      <c r="G685" s="137"/>
      <c r="H685" s="137"/>
      <c r="I685" s="175"/>
      <c r="J685" s="533" t="s">
        <v>1078</v>
      </c>
      <c r="K685" s="868"/>
      <c r="L685" s="720"/>
      <c r="M685" s="720"/>
      <c r="N685" s="708"/>
    </row>
    <row r="686" spans="1:14" ht="79.5" thickBot="1">
      <c r="A686" s="787"/>
      <c r="B686" s="641" t="s">
        <v>1080</v>
      </c>
      <c r="C686" s="12" t="s">
        <v>1081</v>
      </c>
      <c r="D686" s="541" t="s">
        <v>723</v>
      </c>
      <c r="E686" s="603" t="s">
        <v>1068</v>
      </c>
      <c r="F686" s="604" t="s">
        <v>1069</v>
      </c>
      <c r="G686" s="605" t="s">
        <v>1069</v>
      </c>
      <c r="H686" s="605" t="s">
        <v>1069</v>
      </c>
      <c r="I686" s="606" t="s">
        <v>1069</v>
      </c>
      <c r="J686" s="345" t="s">
        <v>1082</v>
      </c>
      <c r="K686" s="869"/>
      <c r="L686" s="721"/>
      <c r="M686" s="721"/>
      <c r="N686" s="709"/>
    </row>
    <row r="687" spans="1:14" ht="63">
      <c r="A687" s="785" t="s">
        <v>1083</v>
      </c>
      <c r="B687" s="642" t="s">
        <v>1084</v>
      </c>
      <c r="C687" s="543" t="s">
        <v>1067</v>
      </c>
      <c r="D687" s="543" t="s">
        <v>723</v>
      </c>
      <c r="E687" s="609" t="s">
        <v>1068</v>
      </c>
      <c r="F687" s="536" t="s">
        <v>1069</v>
      </c>
      <c r="G687" s="534" t="s">
        <v>1069</v>
      </c>
      <c r="H687" s="534" t="s">
        <v>1069</v>
      </c>
      <c r="I687" s="535" t="s">
        <v>1069</v>
      </c>
      <c r="J687" s="344" t="s">
        <v>1085</v>
      </c>
      <c r="K687" s="551" t="s">
        <v>1086</v>
      </c>
      <c r="L687" s="551" t="s">
        <v>1087</v>
      </c>
      <c r="M687" s="551" t="s">
        <v>1088</v>
      </c>
      <c r="N687" s="643" t="s">
        <v>1089</v>
      </c>
    </row>
    <row r="688" spans="1:14" ht="60">
      <c r="A688" s="932"/>
      <c r="B688" s="185" t="s">
        <v>1090</v>
      </c>
      <c r="C688" s="524" t="s">
        <v>1067</v>
      </c>
      <c r="D688" s="538" t="s">
        <v>1091</v>
      </c>
      <c r="E688" s="502">
        <v>45000</v>
      </c>
      <c r="F688" s="529" t="s">
        <v>1069</v>
      </c>
      <c r="G688" s="530" t="s">
        <v>1069</v>
      </c>
      <c r="H688" s="530" t="s">
        <v>1069</v>
      </c>
      <c r="I688" s="532" t="s">
        <v>1069</v>
      </c>
      <c r="J688" s="533" t="s">
        <v>1085</v>
      </c>
      <c r="K688" s="527" t="s">
        <v>1086</v>
      </c>
      <c r="L688" s="527" t="s">
        <v>1087</v>
      </c>
      <c r="M688" s="527" t="s">
        <v>1088</v>
      </c>
      <c r="N688" s="644" t="s">
        <v>1089</v>
      </c>
    </row>
    <row r="689" spans="1:14" ht="90.75">
      <c r="A689" s="932"/>
      <c r="B689" s="185" t="s">
        <v>1092</v>
      </c>
      <c r="C689" s="524" t="s">
        <v>1067</v>
      </c>
      <c r="D689" s="538" t="s">
        <v>1091</v>
      </c>
      <c r="E689" s="502">
        <v>5000</v>
      </c>
      <c r="F689" s="529"/>
      <c r="G689" s="530"/>
      <c r="H689" s="530" t="s">
        <v>1069</v>
      </c>
      <c r="I689" s="532" t="s">
        <v>1069</v>
      </c>
      <c r="J689" s="533" t="s">
        <v>1085</v>
      </c>
      <c r="K689" s="527" t="s">
        <v>1086</v>
      </c>
      <c r="L689" s="527" t="s">
        <v>1087</v>
      </c>
      <c r="M689" s="527" t="s">
        <v>1088</v>
      </c>
      <c r="N689" s="644" t="s">
        <v>1089</v>
      </c>
    </row>
    <row r="690" spans="1:14" ht="106.5" thickBot="1">
      <c r="A690" s="787"/>
      <c r="B690" s="645" t="s">
        <v>1093</v>
      </c>
      <c r="C690" s="541" t="s">
        <v>1067</v>
      </c>
      <c r="D690" s="12" t="s">
        <v>1091</v>
      </c>
      <c r="E690" s="572">
        <v>1025</v>
      </c>
      <c r="F690" s="604" t="s">
        <v>1069</v>
      </c>
      <c r="G690" s="605" t="s">
        <v>1069</v>
      </c>
      <c r="H690" s="605" t="s">
        <v>1069</v>
      </c>
      <c r="I690" s="606" t="s">
        <v>1069</v>
      </c>
      <c r="J690" s="345" t="s">
        <v>1094</v>
      </c>
      <c r="K690" s="544" t="s">
        <v>1086</v>
      </c>
      <c r="L690" s="544" t="s">
        <v>1087</v>
      </c>
      <c r="M690" s="544" t="s">
        <v>1088</v>
      </c>
      <c r="N690" s="646" t="s">
        <v>1089</v>
      </c>
    </row>
    <row r="695" spans="1:14" ht="15.75">
      <c r="A695" s="677"/>
    </row>
    <row r="696" spans="1:14" ht="28.5" customHeight="1">
      <c r="A696" s="678"/>
      <c r="B696" s="678"/>
    </row>
  </sheetData>
  <mergeCells count="671">
    <mergeCell ref="C6:N6"/>
    <mergeCell ref="C5:N5"/>
    <mergeCell ref="A508:N508"/>
    <mergeCell ref="A46:A50"/>
    <mergeCell ref="N19:N26"/>
    <mergeCell ref="K25:K26"/>
    <mergeCell ref="L25:L26"/>
    <mergeCell ref="A681:A686"/>
    <mergeCell ref="K681:K686"/>
    <mergeCell ref="L681:L686"/>
    <mergeCell ref="M681:M686"/>
    <mergeCell ref="N681:N686"/>
    <mergeCell ref="A660:A661"/>
    <mergeCell ref="K660:K661"/>
    <mergeCell ref="M660:M661"/>
    <mergeCell ref="A662:A664"/>
    <mergeCell ref="N662:N663"/>
    <mergeCell ref="A657:A659"/>
    <mergeCell ref="C657:C659"/>
    <mergeCell ref="D657:D659"/>
    <mergeCell ref="E657:E659"/>
    <mergeCell ref="J657:J659"/>
    <mergeCell ref="K657:K659"/>
    <mergeCell ref="L657:L659"/>
    <mergeCell ref="M657:M659"/>
    <mergeCell ref="N657:N659"/>
    <mergeCell ref="A687:A690"/>
    <mergeCell ref="A665:A667"/>
    <mergeCell ref="A668:A669"/>
    <mergeCell ref="A673:N673"/>
    <mergeCell ref="B675:N675"/>
    <mergeCell ref="B677:N677"/>
    <mergeCell ref="A679:A680"/>
    <mergeCell ref="B679:B680"/>
    <mergeCell ref="C679:C680"/>
    <mergeCell ref="D679:D680"/>
    <mergeCell ref="E679:E680"/>
    <mergeCell ref="F679:I679"/>
    <mergeCell ref="J679:J680"/>
    <mergeCell ref="K679:N679"/>
    <mergeCell ref="B653:N653"/>
    <mergeCell ref="A655:A656"/>
    <mergeCell ref="B655:B656"/>
    <mergeCell ref="C655:C656"/>
    <mergeCell ref="D655:D656"/>
    <mergeCell ref="E655:E656"/>
    <mergeCell ref="F655:I655"/>
    <mergeCell ref="J655:J656"/>
    <mergeCell ref="K655:N655"/>
    <mergeCell ref="A632:A637"/>
    <mergeCell ref="A640:A647"/>
    <mergeCell ref="A649:N649"/>
    <mergeCell ref="B651:N651"/>
    <mergeCell ref="A615:A621"/>
    <mergeCell ref="J616:J621"/>
    <mergeCell ref="K616:K618"/>
    <mergeCell ref="L616:L618"/>
    <mergeCell ref="M616:M618"/>
    <mergeCell ref="N616:N618"/>
    <mergeCell ref="K619:K620"/>
    <mergeCell ref="A606:N606"/>
    <mergeCell ref="B613:B614"/>
    <mergeCell ref="C613:C614"/>
    <mergeCell ref="D613:D614"/>
    <mergeCell ref="E613:E614"/>
    <mergeCell ref="F613:I613"/>
    <mergeCell ref="J613:J614"/>
    <mergeCell ref="K613:N613"/>
    <mergeCell ref="A623:A630"/>
    <mergeCell ref="K625:K628"/>
    <mergeCell ref="N587:N590"/>
    <mergeCell ref="K591:K604"/>
    <mergeCell ref="L591:L604"/>
    <mergeCell ref="N591:N593"/>
    <mergeCell ref="A592:A593"/>
    <mergeCell ref="M592:M593"/>
    <mergeCell ref="A594:A596"/>
    <mergeCell ref="M594:M596"/>
    <mergeCell ref="N594:N604"/>
    <mergeCell ref="A597:A598"/>
    <mergeCell ref="M597:M598"/>
    <mergeCell ref="A599:A601"/>
    <mergeCell ref="M599:M601"/>
    <mergeCell ref="A602:A604"/>
    <mergeCell ref="M602:M604"/>
    <mergeCell ref="A564:A565"/>
    <mergeCell ref="A582:A583"/>
    <mergeCell ref="M582:M583"/>
    <mergeCell ref="A584:A586"/>
    <mergeCell ref="M584:M586"/>
    <mergeCell ref="A587:A590"/>
    <mergeCell ref="K587:K590"/>
    <mergeCell ref="L587:L590"/>
    <mergeCell ref="M587:M590"/>
    <mergeCell ref="A546:A547"/>
    <mergeCell ref="K546:K586"/>
    <mergeCell ref="L546:L586"/>
    <mergeCell ref="M546:M547"/>
    <mergeCell ref="N546:N586"/>
    <mergeCell ref="A548:A549"/>
    <mergeCell ref="M548:M549"/>
    <mergeCell ref="A550:A553"/>
    <mergeCell ref="M550:M553"/>
    <mergeCell ref="A554:A557"/>
    <mergeCell ref="M554:M557"/>
    <mergeCell ref="A558:A559"/>
    <mergeCell ref="M558:M559"/>
    <mergeCell ref="A560:A561"/>
    <mergeCell ref="A566:A567"/>
    <mergeCell ref="M566:M567"/>
    <mergeCell ref="A568:A569"/>
    <mergeCell ref="M568:M569"/>
    <mergeCell ref="A570:A573"/>
    <mergeCell ref="M570:M581"/>
    <mergeCell ref="A574:A576"/>
    <mergeCell ref="A577:A581"/>
    <mergeCell ref="M560:M565"/>
    <mergeCell ref="A562:A563"/>
    <mergeCell ref="A537:N537"/>
    <mergeCell ref="B539:N539"/>
    <mergeCell ref="B541:N541"/>
    <mergeCell ref="A544:A545"/>
    <mergeCell ref="B544:B545"/>
    <mergeCell ref="C544:C545"/>
    <mergeCell ref="D544:D545"/>
    <mergeCell ref="E544:E545"/>
    <mergeCell ref="F544:I544"/>
    <mergeCell ref="J544:J545"/>
    <mergeCell ref="K544:N544"/>
    <mergeCell ref="A517:A527"/>
    <mergeCell ref="J517:J519"/>
    <mergeCell ref="K517:K535"/>
    <mergeCell ref="L517:L535"/>
    <mergeCell ref="M517:M535"/>
    <mergeCell ref="N517:N535"/>
    <mergeCell ref="A528:A533"/>
    <mergeCell ref="C528:C533"/>
    <mergeCell ref="J528:J533"/>
    <mergeCell ref="A534:A535"/>
    <mergeCell ref="B511:N511"/>
    <mergeCell ref="B513:N513"/>
    <mergeCell ref="A515:A516"/>
    <mergeCell ref="B515:B516"/>
    <mergeCell ref="C515:C516"/>
    <mergeCell ref="D515:D516"/>
    <mergeCell ref="E515:E516"/>
    <mergeCell ref="F515:I515"/>
    <mergeCell ref="J515:J516"/>
    <mergeCell ref="K515:N515"/>
    <mergeCell ref="A503:A506"/>
    <mergeCell ref="K503:K506"/>
    <mergeCell ref="L503:L506"/>
    <mergeCell ref="M503:M506"/>
    <mergeCell ref="N503:N506"/>
    <mergeCell ref="A499:A502"/>
    <mergeCell ref="D499:D502"/>
    <mergeCell ref="E499:E502"/>
    <mergeCell ref="J499:J502"/>
    <mergeCell ref="K500:K502"/>
    <mergeCell ref="M500:M502"/>
    <mergeCell ref="N500:N502"/>
    <mergeCell ref="A491:A494"/>
    <mergeCell ref="D491:D494"/>
    <mergeCell ref="E491:E494"/>
    <mergeCell ref="J491:J494"/>
    <mergeCell ref="K491:K498"/>
    <mergeCell ref="M491:M498"/>
    <mergeCell ref="N491:N498"/>
    <mergeCell ref="A495:A498"/>
    <mergeCell ref="D495:D498"/>
    <mergeCell ref="E495:E498"/>
    <mergeCell ref="J495:J498"/>
    <mergeCell ref="M475:M490"/>
    <mergeCell ref="N475:N479"/>
    <mergeCell ref="A480:A483"/>
    <mergeCell ref="D480:D483"/>
    <mergeCell ref="E480:E483"/>
    <mergeCell ref="J480:J483"/>
    <mergeCell ref="N480:N483"/>
    <mergeCell ref="A484:A487"/>
    <mergeCell ref="D484:D487"/>
    <mergeCell ref="E484:E487"/>
    <mergeCell ref="J484:J487"/>
    <mergeCell ref="N484:N487"/>
    <mergeCell ref="A488:A490"/>
    <mergeCell ref="D488:D490"/>
    <mergeCell ref="E488:E490"/>
    <mergeCell ref="J488:J490"/>
    <mergeCell ref="N488:N490"/>
    <mergeCell ref="A454:A469"/>
    <mergeCell ref="D455:D469"/>
    <mergeCell ref="E455:E469"/>
    <mergeCell ref="J455:J469"/>
    <mergeCell ref="K455:K460"/>
    <mergeCell ref="L455:L502"/>
    <mergeCell ref="M455:M460"/>
    <mergeCell ref="N455:N469"/>
    <mergeCell ref="K461:K466"/>
    <mergeCell ref="M461:M466"/>
    <mergeCell ref="K467:K469"/>
    <mergeCell ref="M467:M469"/>
    <mergeCell ref="A470:A474"/>
    <mergeCell ref="D470:D474"/>
    <mergeCell ref="E470:E474"/>
    <mergeCell ref="J470:J474"/>
    <mergeCell ref="K470:K474"/>
    <mergeCell ref="M470:M474"/>
    <mergeCell ref="N470:N474"/>
    <mergeCell ref="A475:A479"/>
    <mergeCell ref="D475:D479"/>
    <mergeCell ref="E475:E479"/>
    <mergeCell ref="J475:J479"/>
    <mergeCell ref="K475:K490"/>
    <mergeCell ref="A449:A453"/>
    <mergeCell ref="J449:J453"/>
    <mergeCell ref="K449:K453"/>
    <mergeCell ref="L449:L453"/>
    <mergeCell ref="M449:M453"/>
    <mergeCell ref="N449:N453"/>
    <mergeCell ref="A447:A448"/>
    <mergeCell ref="B447:B448"/>
    <mergeCell ref="C447:C448"/>
    <mergeCell ref="D447:D448"/>
    <mergeCell ref="F447:I447"/>
    <mergeCell ref="J447:J448"/>
    <mergeCell ref="K447:N447"/>
    <mergeCell ref="A438:A445"/>
    <mergeCell ref="D438:D439"/>
    <mergeCell ref="K438:K445"/>
    <mergeCell ref="L438:L445"/>
    <mergeCell ref="M438:M441"/>
    <mergeCell ref="C440:C441"/>
    <mergeCell ref="M442:M445"/>
    <mergeCell ref="D443:D445"/>
    <mergeCell ref="A430:A437"/>
    <mergeCell ref="C430:C431"/>
    <mergeCell ref="D430:D431"/>
    <mergeCell ref="K430:K437"/>
    <mergeCell ref="L430:L437"/>
    <mergeCell ref="M430:M437"/>
    <mergeCell ref="C432:C437"/>
    <mergeCell ref="D434:D437"/>
    <mergeCell ref="A425:A429"/>
    <mergeCell ref="C425:C426"/>
    <mergeCell ref="D425:D426"/>
    <mergeCell ref="K425:K429"/>
    <mergeCell ref="L425:L429"/>
    <mergeCell ref="M425:M429"/>
    <mergeCell ref="C427:C429"/>
    <mergeCell ref="D427:D429"/>
    <mergeCell ref="A417:A424"/>
    <mergeCell ref="C417:C418"/>
    <mergeCell ref="K417:K424"/>
    <mergeCell ref="L417:L424"/>
    <mergeCell ref="M417:M424"/>
    <mergeCell ref="D418:D419"/>
    <mergeCell ref="C419:C424"/>
    <mergeCell ref="D421:D424"/>
    <mergeCell ref="A408:A416"/>
    <mergeCell ref="C408:C409"/>
    <mergeCell ref="D408:D410"/>
    <mergeCell ref="K408:K416"/>
    <mergeCell ref="L408:L416"/>
    <mergeCell ref="M408:M416"/>
    <mergeCell ref="C411:C416"/>
    <mergeCell ref="D400:D402"/>
    <mergeCell ref="A403:A407"/>
    <mergeCell ref="C403:C404"/>
    <mergeCell ref="D403:D404"/>
    <mergeCell ref="K403:K407"/>
    <mergeCell ref="L403:L407"/>
    <mergeCell ref="M403:M407"/>
    <mergeCell ref="A397:A402"/>
    <mergeCell ref="C397:C398"/>
    <mergeCell ref="D397:D398"/>
    <mergeCell ref="K397:K402"/>
    <mergeCell ref="L397:L402"/>
    <mergeCell ref="M397:M402"/>
    <mergeCell ref="A384:A396"/>
    <mergeCell ref="D384:D385"/>
    <mergeCell ref="K384:K396"/>
    <mergeCell ref="L384:L396"/>
    <mergeCell ref="M384:M396"/>
    <mergeCell ref="N384:N396"/>
    <mergeCell ref="E373:E374"/>
    <mergeCell ref="F373:F374"/>
    <mergeCell ref="G373:G374"/>
    <mergeCell ref="H373:H374"/>
    <mergeCell ref="I373:I374"/>
    <mergeCell ref="J373:J374"/>
    <mergeCell ref="A382:A383"/>
    <mergeCell ref="B382:B383"/>
    <mergeCell ref="C382:C383"/>
    <mergeCell ref="D382:D383"/>
    <mergeCell ref="E382:E383"/>
    <mergeCell ref="F382:I382"/>
    <mergeCell ref="J382:J383"/>
    <mergeCell ref="K382:N382"/>
    <mergeCell ref="N367:N371"/>
    <mergeCell ref="J368:J369"/>
    <mergeCell ref="K372:K380"/>
    <mergeCell ref="L372:L380"/>
    <mergeCell ref="M372:M380"/>
    <mergeCell ref="N372:N380"/>
    <mergeCell ref="H364:H365"/>
    <mergeCell ref="I364:I365"/>
    <mergeCell ref="J364:J365"/>
    <mergeCell ref="N362:N366"/>
    <mergeCell ref="D367:D369"/>
    <mergeCell ref="E367:E369"/>
    <mergeCell ref="F367:F369"/>
    <mergeCell ref="G367:G369"/>
    <mergeCell ref="H367:H369"/>
    <mergeCell ref="I367:I369"/>
    <mergeCell ref="A355:A380"/>
    <mergeCell ref="C355:C380"/>
    <mergeCell ref="L355:L359"/>
    <mergeCell ref="L362:L369"/>
    <mergeCell ref="D364:D365"/>
    <mergeCell ref="E364:E365"/>
    <mergeCell ref="F364:F365"/>
    <mergeCell ref="G364:G365"/>
    <mergeCell ref="N355:N359"/>
    <mergeCell ref="E356:E357"/>
    <mergeCell ref="F356:F357"/>
    <mergeCell ref="G356:G357"/>
    <mergeCell ref="H356:H357"/>
    <mergeCell ref="I356:I357"/>
    <mergeCell ref="D360:D361"/>
    <mergeCell ref="E360:E361"/>
    <mergeCell ref="F360:F361"/>
    <mergeCell ref="G360:G361"/>
    <mergeCell ref="H360:H361"/>
    <mergeCell ref="I360:I361"/>
    <mergeCell ref="J360:J361"/>
    <mergeCell ref="L360:L361"/>
    <mergeCell ref="N360:N361"/>
    <mergeCell ref="L342:L346"/>
    <mergeCell ref="M342:M346"/>
    <mergeCell ref="N342:N346"/>
    <mergeCell ref="A347:A354"/>
    <mergeCell ref="C347:C354"/>
    <mergeCell ref="D347:D352"/>
    <mergeCell ref="E347:E352"/>
    <mergeCell ref="F347:F352"/>
    <mergeCell ref="G347:G352"/>
    <mergeCell ref="H347:H352"/>
    <mergeCell ref="I347:I352"/>
    <mergeCell ref="J347:J352"/>
    <mergeCell ref="K347:K371"/>
    <mergeCell ref="L347:L352"/>
    <mergeCell ref="M347:M371"/>
    <mergeCell ref="N347:N352"/>
    <mergeCell ref="L353:L354"/>
    <mergeCell ref="N353:N354"/>
    <mergeCell ref="A342:A346"/>
    <mergeCell ref="C342:C344"/>
    <mergeCell ref="E342:E344"/>
    <mergeCell ref="F342:F344"/>
    <mergeCell ref="G342:G344"/>
    <mergeCell ref="H342:H344"/>
    <mergeCell ref="I342:I344"/>
    <mergeCell ref="J342:J346"/>
    <mergeCell ref="K342:K346"/>
    <mergeCell ref="B334:B336"/>
    <mergeCell ref="A339:A341"/>
    <mergeCell ref="C339:C341"/>
    <mergeCell ref="D339:D341"/>
    <mergeCell ref="E339:E341"/>
    <mergeCell ref="F339:F341"/>
    <mergeCell ref="G339:G341"/>
    <mergeCell ref="H339:H341"/>
    <mergeCell ref="I339:I341"/>
    <mergeCell ref="J339:J341"/>
    <mergeCell ref="J325:J338"/>
    <mergeCell ref="K325:K341"/>
    <mergeCell ref="L339:L341"/>
    <mergeCell ref="N339:N341"/>
    <mergeCell ref="J302:J309"/>
    <mergeCell ref="L302:L309"/>
    <mergeCell ref="N302:N309"/>
    <mergeCell ref="A310:A324"/>
    <mergeCell ref="C310:C324"/>
    <mergeCell ref="D310:D324"/>
    <mergeCell ref="J310:J324"/>
    <mergeCell ref="K310:K324"/>
    <mergeCell ref="L310:L324"/>
    <mergeCell ref="N310:N324"/>
    <mergeCell ref="A298:A309"/>
    <mergeCell ref="C298:C309"/>
    <mergeCell ref="D298:D309"/>
    <mergeCell ref="J298:J301"/>
    <mergeCell ref="K298:K309"/>
    <mergeCell ref="L298:L301"/>
    <mergeCell ref="M298:M341"/>
    <mergeCell ref="N298:N301"/>
    <mergeCell ref="A325:A338"/>
    <mergeCell ref="B325:B326"/>
    <mergeCell ref="C325:C338"/>
    <mergeCell ref="D325:D338"/>
    <mergeCell ref="L325:L338"/>
    <mergeCell ref="N325:N338"/>
    <mergeCell ref="B277:B280"/>
    <mergeCell ref="C277:C285"/>
    <mergeCell ref="J277:J285"/>
    <mergeCell ref="K277:K285"/>
    <mergeCell ref="L277:L285"/>
    <mergeCell ref="N277:N297"/>
    <mergeCell ref="B281:B283"/>
    <mergeCell ref="C286:C297"/>
    <mergeCell ref="D286:D297"/>
    <mergeCell ref="J286:J297"/>
    <mergeCell ref="K286:K297"/>
    <mergeCell ref="L286:L297"/>
    <mergeCell ref="C266:C276"/>
    <mergeCell ref="J266:J267"/>
    <mergeCell ref="K266:K276"/>
    <mergeCell ref="L266:L272"/>
    <mergeCell ref="N266:N272"/>
    <mergeCell ref="A232:A297"/>
    <mergeCell ref="C232:C260"/>
    <mergeCell ref="L232:L253"/>
    <mergeCell ref="N232:N254"/>
    <mergeCell ref="B234:B236"/>
    <mergeCell ref="J234:J251"/>
    <mergeCell ref="B237:B239"/>
    <mergeCell ref="B240:B246"/>
    <mergeCell ref="B247:B251"/>
    <mergeCell ref="J252:J260"/>
    <mergeCell ref="L254:L255"/>
    <mergeCell ref="N255:N265"/>
    <mergeCell ref="L256:L260"/>
    <mergeCell ref="B258:B259"/>
    <mergeCell ref="C261:C265"/>
    <mergeCell ref="J261:J265"/>
    <mergeCell ref="K261:K265"/>
    <mergeCell ref="L261:L265"/>
    <mergeCell ref="N228:N231"/>
    <mergeCell ref="A221:A222"/>
    <mergeCell ref="B221:B222"/>
    <mergeCell ref="C221:C222"/>
    <mergeCell ref="D221:D222"/>
    <mergeCell ref="E221:E222"/>
    <mergeCell ref="F221:I221"/>
    <mergeCell ref="J221:J222"/>
    <mergeCell ref="K221:N221"/>
    <mergeCell ref="A223:A227"/>
    <mergeCell ref="C223:C231"/>
    <mergeCell ref="D223:D227"/>
    <mergeCell ref="K223:K227"/>
    <mergeCell ref="M223:M297"/>
    <mergeCell ref="A228:A231"/>
    <mergeCell ref="D228:D231"/>
    <mergeCell ref="E228:E231"/>
    <mergeCell ref="F228:F231"/>
    <mergeCell ref="G228:G231"/>
    <mergeCell ref="H228:H231"/>
    <mergeCell ref="I228:I231"/>
    <mergeCell ref="J228:J231"/>
    <mergeCell ref="K228:K260"/>
    <mergeCell ref="L228:L231"/>
    <mergeCell ref="A162:A163"/>
    <mergeCell ref="A197:A199"/>
    <mergeCell ref="A200:A205"/>
    <mergeCell ref="A206:A209"/>
    <mergeCell ref="A210:A211"/>
    <mergeCell ref="A173:A175"/>
    <mergeCell ref="K173:K175"/>
    <mergeCell ref="L173:L175"/>
    <mergeCell ref="M173:M175"/>
    <mergeCell ref="N173:N175"/>
    <mergeCell ref="A212:A215"/>
    <mergeCell ref="A180:A182"/>
    <mergeCell ref="A183:A185"/>
    <mergeCell ref="A186:A188"/>
    <mergeCell ref="A189:A193"/>
    <mergeCell ref="A194:A196"/>
    <mergeCell ref="A176:A179"/>
    <mergeCell ref="B167:N167"/>
    <mergeCell ref="B169:N169"/>
    <mergeCell ref="A171:A172"/>
    <mergeCell ref="B171:B172"/>
    <mergeCell ref="C171:C172"/>
    <mergeCell ref="D171:D172"/>
    <mergeCell ref="E171:E172"/>
    <mergeCell ref="F171:I171"/>
    <mergeCell ref="J171:J172"/>
    <mergeCell ref="K171:N171"/>
    <mergeCell ref="A22:A24"/>
    <mergeCell ref="M22:M24"/>
    <mergeCell ref="A25:A26"/>
    <mergeCell ref="M25:M26"/>
    <mergeCell ref="A19:A21"/>
    <mergeCell ref="K19:K24"/>
    <mergeCell ref="L19:L24"/>
    <mergeCell ref="M19:M21"/>
    <mergeCell ref="B13:N13"/>
    <mergeCell ref="A17:A18"/>
    <mergeCell ref="B17:B18"/>
    <mergeCell ref="C17:C18"/>
    <mergeCell ref="D17:D18"/>
    <mergeCell ref="E17:E18"/>
    <mergeCell ref="F17:I17"/>
    <mergeCell ref="J17:J18"/>
    <mergeCell ref="K17:N17"/>
    <mergeCell ref="A53:N53"/>
    <mergeCell ref="B28:N28"/>
    <mergeCell ref="B30:N30"/>
    <mergeCell ref="A32:A33"/>
    <mergeCell ref="B32:B33"/>
    <mergeCell ref="C32:C33"/>
    <mergeCell ref="D32:D33"/>
    <mergeCell ref="E32:E33"/>
    <mergeCell ref="F32:I32"/>
    <mergeCell ref="J32:J33"/>
    <mergeCell ref="K32:N32"/>
    <mergeCell ref="K34:K45"/>
    <mergeCell ref="L34:L45"/>
    <mergeCell ref="M34:M45"/>
    <mergeCell ref="N34:N45"/>
    <mergeCell ref="K46:K50"/>
    <mergeCell ref="L46:L49"/>
    <mergeCell ref="N46:N50"/>
    <mergeCell ref="M47:M48"/>
    <mergeCell ref="A34:A45"/>
    <mergeCell ref="K79:K80"/>
    <mergeCell ref="L79:L80"/>
    <mergeCell ref="A59:A60"/>
    <mergeCell ref="B59:B60"/>
    <mergeCell ref="C59:C60"/>
    <mergeCell ref="D59:D60"/>
    <mergeCell ref="E59:E60"/>
    <mergeCell ref="F59:I59"/>
    <mergeCell ref="J59:J60"/>
    <mergeCell ref="K59:N59"/>
    <mergeCell ref="I70:I72"/>
    <mergeCell ref="A61:A63"/>
    <mergeCell ref="C61:C63"/>
    <mergeCell ref="E61:E63"/>
    <mergeCell ref="F61:F63"/>
    <mergeCell ref="G61:G63"/>
    <mergeCell ref="A70:A72"/>
    <mergeCell ref="C70:C72"/>
    <mergeCell ref="E70:E72"/>
    <mergeCell ref="F70:F72"/>
    <mergeCell ref="G70:G72"/>
    <mergeCell ref="H61:H63"/>
    <mergeCell ref="I61:I63"/>
    <mergeCell ref="A85:N85"/>
    <mergeCell ref="A64:A66"/>
    <mergeCell ref="C64:C66"/>
    <mergeCell ref="E64:E66"/>
    <mergeCell ref="F64:F66"/>
    <mergeCell ref="G64:G66"/>
    <mergeCell ref="H64:H66"/>
    <mergeCell ref="I64:I66"/>
    <mergeCell ref="A67:A69"/>
    <mergeCell ref="C67:C69"/>
    <mergeCell ref="E67:E69"/>
    <mergeCell ref="F67:F69"/>
    <mergeCell ref="G67:G69"/>
    <mergeCell ref="H67:H69"/>
    <mergeCell ref="L61:L72"/>
    <mergeCell ref="L73:L74"/>
    <mergeCell ref="K76:K78"/>
    <mergeCell ref="L76:L78"/>
    <mergeCell ref="A79:A80"/>
    <mergeCell ref="C79:C80"/>
    <mergeCell ref="M61:M72"/>
    <mergeCell ref="N61:N72"/>
    <mergeCell ref="I67:I69"/>
    <mergeCell ref="H70:H72"/>
    <mergeCell ref="B110:N110"/>
    <mergeCell ref="B112:N112"/>
    <mergeCell ref="A114:A115"/>
    <mergeCell ref="B88:N88"/>
    <mergeCell ref="B90:N90"/>
    <mergeCell ref="N79:N80"/>
    <mergeCell ref="M80:M81"/>
    <mergeCell ref="A81:A83"/>
    <mergeCell ref="C81:C83"/>
    <mergeCell ref="E81:E83"/>
    <mergeCell ref="F81:F83"/>
    <mergeCell ref="G81:G83"/>
    <mergeCell ref="H81:H83"/>
    <mergeCell ref="I81:I83"/>
    <mergeCell ref="K81:K82"/>
    <mergeCell ref="L81:L82"/>
    <mergeCell ref="N81:N82"/>
    <mergeCell ref="M82:M83"/>
    <mergeCell ref="E79:E80"/>
    <mergeCell ref="F79:F80"/>
    <mergeCell ref="G79:G80"/>
    <mergeCell ref="H79:H80"/>
    <mergeCell ref="I79:I80"/>
    <mergeCell ref="J79:J80"/>
    <mergeCell ref="A108:N108"/>
    <mergeCell ref="A95:A97"/>
    <mergeCell ref="K95:K97"/>
    <mergeCell ref="A93:A94"/>
    <mergeCell ref="B93:B94"/>
    <mergeCell ref="F93:I93"/>
    <mergeCell ref="J93:J94"/>
    <mergeCell ref="K93:N93"/>
    <mergeCell ref="C93:C94"/>
    <mergeCell ref="D93:D94"/>
    <mergeCell ref="E93:E94"/>
    <mergeCell ref="A98:A100"/>
    <mergeCell ref="L95:L97"/>
    <mergeCell ref="M95:M97"/>
    <mergeCell ref="N95:N97"/>
    <mergeCell ref="B114:B115"/>
    <mergeCell ref="C114:C115"/>
    <mergeCell ref="D114:D115"/>
    <mergeCell ref="E114:E115"/>
    <mergeCell ref="F114:I114"/>
    <mergeCell ref="J114:J115"/>
    <mergeCell ref="K114:N114"/>
    <mergeCell ref="A132:A133"/>
    <mergeCell ref="B132:B133"/>
    <mergeCell ref="C132:C133"/>
    <mergeCell ref="D132:D133"/>
    <mergeCell ref="E132:E133"/>
    <mergeCell ref="F132:I132"/>
    <mergeCell ref="J132:J133"/>
    <mergeCell ref="K132:N132"/>
    <mergeCell ref="A124:N124"/>
    <mergeCell ref="B127:N127"/>
    <mergeCell ref="B129:N129"/>
    <mergeCell ref="A119:A122"/>
    <mergeCell ref="A116:A118"/>
    <mergeCell ref="K116:K118"/>
    <mergeCell ref="L116:L118"/>
    <mergeCell ref="M116:M118"/>
    <mergeCell ref="N116:N118"/>
    <mergeCell ref="K160:N160"/>
    <mergeCell ref="N134:N137"/>
    <mergeCell ref="A138:A140"/>
    <mergeCell ref="C138:C140"/>
    <mergeCell ref="K138:K140"/>
    <mergeCell ref="L138:L140"/>
    <mergeCell ref="M138:M140"/>
    <mergeCell ref="A134:A137"/>
    <mergeCell ref="C134:C137"/>
    <mergeCell ref="K134:K137"/>
    <mergeCell ref="L134:L137"/>
    <mergeCell ref="M134:M137"/>
    <mergeCell ref="A696:B696"/>
    <mergeCell ref="B217:N217"/>
    <mergeCell ref="B219:N219"/>
    <mergeCell ref="A149:A150"/>
    <mergeCell ref="A141:A144"/>
    <mergeCell ref="K141:K143"/>
    <mergeCell ref="L141:L143"/>
    <mergeCell ref="M141:M143"/>
    <mergeCell ref="K147:K148"/>
    <mergeCell ref="L147:L148"/>
    <mergeCell ref="M147:M148"/>
    <mergeCell ref="A145:A148"/>
    <mergeCell ref="C145:C148"/>
    <mergeCell ref="C141:C142"/>
    <mergeCell ref="C143:C144"/>
    <mergeCell ref="B155:N155"/>
    <mergeCell ref="B157:N157"/>
    <mergeCell ref="A160:A161"/>
    <mergeCell ref="B160:B161"/>
    <mergeCell ref="C160:C161"/>
    <mergeCell ref="D160:D161"/>
    <mergeCell ref="E160:E161"/>
    <mergeCell ref="F160:I160"/>
    <mergeCell ref="J160:J161"/>
  </mergeCells>
  <conditionalFormatting sqref="B284:B297 B237:B245 B221:B234 B247:B258 B260:B281 B342:B380">
    <cfRule type="duplicateValues" dxfId="6" priority="5"/>
  </conditionalFormatting>
  <conditionalFormatting sqref="B223">
    <cfRule type="duplicateValues" dxfId="5" priority="4"/>
  </conditionalFormatting>
  <conditionalFormatting sqref="B221:B227">
    <cfRule type="duplicateValues" dxfId="4" priority="6"/>
  </conditionalFormatting>
  <conditionalFormatting sqref="A342:A355 A221:A232">
    <cfRule type="duplicateValues" dxfId="3" priority="7"/>
  </conditionalFormatting>
  <conditionalFormatting sqref="B337:B341 B298:B334">
    <cfRule type="duplicateValues" dxfId="2" priority="2"/>
  </conditionalFormatting>
  <conditionalFormatting sqref="A298:A341">
    <cfRule type="duplicateValues" dxfId="1" priority="1"/>
  </conditionalFormatting>
  <conditionalFormatting sqref="B298:B334 B337:B341">
    <cfRule type="duplicateValues" dxfId="0" priority="3"/>
  </conditionalFormatting>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 2018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alexandratejada</dc:creator>
  <cp:lastModifiedBy>Joel Ramirez</cp:lastModifiedBy>
  <cp:lastPrinted>2018-02-01T17:46:39Z</cp:lastPrinted>
  <dcterms:created xsi:type="dcterms:W3CDTF">2018-01-04T13:24:20Z</dcterms:created>
  <dcterms:modified xsi:type="dcterms:W3CDTF">2018-08-14T13:47:20Z</dcterms:modified>
</cp:coreProperties>
</file>